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8840" windowHeight="7395" activeTab="0"/>
  </bookViews>
  <sheets>
    <sheet name="入力画面" sheetId="1" r:id="rId1"/>
    <sheet name="印刷画面（１）" sheetId="2" r:id="rId2"/>
    <sheet name="印刷画面（２雇用のみ）" sheetId="3" r:id="rId3"/>
    <sheet name="使い方の説明" sheetId="4" r:id="rId4"/>
  </sheets>
  <definedNames>
    <definedName name="_xlnm._FilterDatabase" localSheetId="0" hidden="1">'入力画面'!$A$1:$Y$167</definedName>
    <definedName name="_xlfn.AVERAGEIF" hidden="1">#NAME?</definedName>
    <definedName name="_xlnm.Print_Area" localSheetId="0">'入力画面'!$A$11:$Y$20</definedName>
  </definedNames>
  <calcPr fullCalcOnLoad="1"/>
</workbook>
</file>

<file path=xl/comments1.xml><?xml version="1.0" encoding="utf-8"?>
<comments xmlns="http://schemas.openxmlformats.org/spreadsheetml/2006/main">
  <authors>
    <author>a-kitajima</author>
    <author>本所9</author>
  </authors>
  <commentList>
    <comment ref="V13" authorId="0">
      <text>
        <r>
          <rPr>
            <sz val="11"/>
            <rFont val="ＭＳ Ｐゴシック"/>
            <family val="3"/>
          </rPr>
          <t>賞与は支給月も入力してください</t>
        </r>
      </text>
    </comment>
    <comment ref="W13" authorId="0">
      <text>
        <r>
          <rPr>
            <sz val="11"/>
            <rFont val="ＭＳ Ｐゴシック"/>
            <family val="3"/>
          </rPr>
          <t>賞与は支給月も入力してください</t>
        </r>
      </text>
    </comment>
    <comment ref="X13" authorId="0">
      <text>
        <r>
          <rPr>
            <sz val="11"/>
            <rFont val="ＭＳ Ｐゴシック"/>
            <family val="3"/>
          </rPr>
          <t>賞与は支給月も入力してください</t>
        </r>
      </text>
    </comment>
    <comment ref="B17" authorId="0">
      <text>
        <r>
          <rPr>
            <sz val="11"/>
            <rFont val="ＭＳ Ｐゴシック"/>
            <family val="3"/>
          </rPr>
          <t xml:space="preserve">年号を頭に入れ（大正：Ｔ、昭和Ｓ、平成Ｈ）、「S55.4.28」のように、生年月日を入力してください。
注）「年．月．日」という具合に、年と月の間に「．」を入れていただく必要があります。
</t>
        </r>
      </text>
    </comment>
    <comment ref="B2" authorId="0">
      <text>
        <r>
          <rPr>
            <sz val="11"/>
            <rFont val="ＭＳ Ｐゴシック"/>
            <family val="3"/>
          </rPr>
          <t>保険料の納付について、一括か分割かを選択してください</t>
        </r>
      </text>
    </comment>
    <comment ref="B3" authorId="0">
      <text>
        <r>
          <rPr>
            <sz val="11"/>
            <rFont val="ＭＳ Ｐゴシック"/>
            <family val="3"/>
          </rPr>
          <t>平成23年4月から1年間の賃金見込みについて選択してください</t>
        </r>
      </text>
    </comment>
    <comment ref="J13" authorId="1">
      <text>
        <r>
          <rPr>
            <b/>
            <sz val="9"/>
            <rFont val="ＭＳ Ｐゴシック"/>
            <family val="3"/>
          </rPr>
          <t>5/10支払分より</t>
        </r>
      </text>
    </comment>
  </commentList>
</comments>
</file>

<file path=xl/sharedStrings.xml><?xml version="1.0" encoding="utf-8"?>
<sst xmlns="http://schemas.openxmlformats.org/spreadsheetml/2006/main" count="192" uniqueCount="100">
  <si>
    <t>生年月日</t>
  </si>
  <si>
    <t>雇用保険</t>
  </si>
  <si>
    <t>給料</t>
  </si>
  <si>
    <t>４月</t>
  </si>
  <si>
    <t>５月</t>
  </si>
  <si>
    <t>６月</t>
  </si>
  <si>
    <t>７月</t>
  </si>
  <si>
    <t>８月</t>
  </si>
  <si>
    <t>９月</t>
  </si>
  <si>
    <t>１０月</t>
  </si>
  <si>
    <t>１１月</t>
  </si>
  <si>
    <t>１２月</t>
  </si>
  <si>
    <t>１月</t>
  </si>
  <si>
    <t>２月</t>
  </si>
  <si>
    <t>３月</t>
  </si>
  <si>
    <t>賞与</t>
  </si>
  <si>
    <t>月</t>
  </si>
  <si>
    <t>計</t>
  </si>
  <si>
    <t>区分</t>
  </si>
  <si>
    <t>S00.00.00</t>
  </si>
  <si>
    <t>常用/役員/臨時</t>
  </si>
  <si>
    <t>あり/なし</t>
  </si>
  <si>
    <t>総合計</t>
  </si>
  <si>
    <t>月</t>
  </si>
  <si>
    <t>金　額</t>
  </si>
  <si>
    <t>人　員</t>
  </si>
  <si>
    <t>氏 名</t>
  </si>
  <si>
    <t>常用</t>
  </si>
  <si>
    <t>役員</t>
  </si>
  <si>
    <t>臨時</t>
  </si>
  <si>
    <t>あり</t>
  </si>
  <si>
    <t>なし</t>
  </si>
  <si>
    <t>区　分</t>
  </si>
  <si>
    <t>労災保険の対象となる労働者　すべての方の</t>
  </si>
  <si>
    <t>賃金について、労働者ごとに入力してください</t>
  </si>
  <si>
    <t>労</t>
  </si>
  <si>
    <t>雇</t>
  </si>
  <si>
    <t>１）常用</t>
  </si>
  <si>
    <t>２）役員</t>
  </si>
  <si>
    <t>３）臨時</t>
  </si>
  <si>
    <t>４）合計</t>
  </si>
  <si>
    <t>５）被保険者</t>
  </si>
  <si>
    <t>６）役員で被保険者</t>
  </si>
  <si>
    <t>７）合計</t>
  </si>
  <si>
    <t>８）うち高年齢労働者</t>
  </si>
  <si>
    <t>＜金額＞</t>
  </si>
  <si>
    <t>＜人数＞</t>
  </si>
  <si>
    <t>４）労災合計</t>
  </si>
  <si>
    <t>７）雇用合計</t>
  </si>
  <si>
    <t>※　７）－８）</t>
  </si>
  <si>
    <t>延納の申請</t>
  </si>
  <si>
    <t>作成者氏名</t>
  </si>
  <si>
    <t>新年度賃金見込額</t>
  </si>
  <si>
    <t>一括納付</t>
  </si>
  <si>
    <t>分割（3回）</t>
  </si>
  <si>
    <t>前年度と同額</t>
  </si>
  <si>
    <t>前年度と変わる</t>
  </si>
  <si>
    <t>事業所名</t>
  </si>
  <si>
    <t>１）常用労働者</t>
  </si>
  <si>
    <t>人員</t>
  </si>
  <si>
    <t>支払賃金</t>
  </si>
  <si>
    <t>３）臨時労働者</t>
  </si>
  <si>
    <t>4月</t>
  </si>
  <si>
    <t>5月</t>
  </si>
  <si>
    <t>6月</t>
  </si>
  <si>
    <t>7月</t>
  </si>
  <si>
    <t>8月</t>
  </si>
  <si>
    <t>9月</t>
  </si>
  <si>
    <t>10月</t>
  </si>
  <si>
    <t>11月</t>
  </si>
  <si>
    <t>12月</t>
  </si>
  <si>
    <t>1月</t>
  </si>
  <si>
    <t>2月</t>
  </si>
  <si>
    <t>3月</t>
  </si>
  <si>
    <t>合計</t>
  </si>
  <si>
    <t>２）役員で労働者
　　扱いの者</t>
  </si>
  <si>
    <t>６）役員で被保険者
　　扱いの者</t>
  </si>
  <si>
    <t>２．雇用保険対象被保険者数及び賃金</t>
  </si>
  <si>
    <t>１．労災保険及び一般拠出金対象労働者数及び賃金</t>
  </si>
  <si>
    <t>特別加入</t>
  </si>
  <si>
    <t>加入者氏名</t>
  </si>
  <si>
    <t>保険料
算定基礎額</t>
  </si>
  <si>
    <t>承認された
給付日額</t>
  </si>
  <si>
    <t>希望する
給付日額</t>
  </si>
  <si>
    <t>新年度賃金見込額</t>
  </si>
  <si>
    <t>労災</t>
  </si>
  <si>
    <t>雇用</t>
  </si>
  <si>
    <t>労災保険の対象となる労働者の賃金入力表</t>
  </si>
  <si>
    <t>労働保険番号</t>
  </si>
  <si>
    <t>入力画面シートの説明</t>
  </si>
  <si>
    <t xml:space="preserve">賃金計算表の使い方について
この、エクセルファイルは、入力用シート「入力画面」と確認用シート「印刷画面（１）」、「確認画面（２雇用のみ）」に分かれています。
賃金等の入力には、「入力画面」シートを使います。　注）複数の労働保険番号をお持ちの場合は、番号ごとに作成してください。
①入力画面について
１）延納の申請・・・・この欄では、「一括納付」か「分割（3回）」のどちらかを選択してください。
２）新年度賃金見込額・この欄では、今回ご報告いただく平成22年度分の賃金総額と、新年度（平成23年度）の賃金総額で大きな変動がなければ、
「前年度と同額」を選択してください。従業員数が50％程度増減し、賃金総額が50%以上増減しそうな場合には、
「前年度と変わる」を選択してください。
　　　　　　　　　　　＊「前年度と変わる」を選択された場合は、増減が予想される賃金見込額を、労災・雇用それぞれ千円単位で入力してください。
３）労働保険番号・・・14桁の労働保険番号を入力してください。
４）作成者氏名・・・・入力担当者氏名を入力してください。
５）事業所名・・・・・事業所名を入力してください。
６）特別加入・・・・・特別加入欄は、加入者ごとに、お名前、平成22年度の承認された給付日額、23年度の希望する給付日額をご入力ください。
★　労働保険の対象となる労働者の賃金入力表・・・労働保険の対象となるすべての労働者について入力してください。
７）氏名・・・・・・・労働者のお名前を入力してください。
８）生年月日・・・・・半角整数で、年号を頭に入れ（大正：Ｔ、昭和Ｓ、平成Ｈ）、「S55.4.28」のように、生年月日を入力してください。
注）「年．月．日」という具合に、年と月の間に「．」を入れていただく必要があります。
９）区分・・・・・・・この欄では「常用」「役員」「臨時」を選択してください。　注）「役員」は労働保険対象となる方のみご入力ください。
１０）雇用保険・・・・雇用保険加入状況について「あり」「なし」を選択してください。
１１）給料・・・・・・労働者ごとに、「賃金総額」を円単位まで、各月ごとにご入力ください。
注）賃金総額の算定については、労働保険料等の算定基礎となる賃金早見表（例示）をご参照ください。
１２）賞与・・・・・・賞与の「支給月」を入力し、労働者ごとに賞与額を入力してください。
②確認画面について
労災・雇用両保険および労災のみの場合は、確認シート（１）、雇用保険のみの場合は確認シート（２雇用のみ）で入力内容をご確認ください。
</t>
  </si>
  <si>
    <t>労働保険料等の算定基礎となる賃金早見表（例示）</t>
  </si>
  <si>
    <t>賃金総額に算入するもの</t>
  </si>
  <si>
    <t>賃金総額に算入しないもの</t>
  </si>
  <si>
    <t xml:space="preserve">•基本給・固定給等基本賃金 
•超過勤務手当・深夜手当・休日手当等 
•扶養手当・子供手当・家族手当等 
•宿、日直手当 
•役職手当・管理職手当等 
•地域手当 
•住宅手当 
•教育手当 
•単身赴任手当 
•技能手当 
•特殊作業手当 
•奨励手当 
•物価手当 
•調整手当 
•賞与 
•通勤手当 
•定期券・回数券等 
•休業手当 
•雇用保険料その他社会保険料（労働者の負担分を事業主が負担する場合） 
•住居の利益（社宅等の貸与を受けない者に対し均衡上住宅手当を支給する場合） 
•いわゆる前払い退職金（労働者が在職中に、退職金相当額の全部又は一部を給与や賞与に上乗せするなど前払いされるもの）
</t>
  </si>
  <si>
    <t xml:space="preserve">•休業補償費 
•結婚祝金 
•死亡弔慰金 
•災害見舞金 
•増資記念品代 
•私傷病見舞金 
•解雇予告手当（労働基準法第20条の規定に基づくもの） 
•年功慰労金 
•出張旅費・宿泊費等（実費弁償的なもの） 
•制服 
•会社が全額負担する生命保険の掛金 
•財産形成貯蓄のため事業主が負担する奨励金等（労働者が行う財産形成貯蓄を奨励援助するため事業主が労働者に対して支払う一定の率又は額の奨励金等） 
•創立記念日等の祝金（恩恵的なものでなく、かつ、全労働者又は相当多数に支給される場合を除く） 
•チップ（奉仕料の配分として事業主から受けるものを除く） 
•住居の利益（一部の社員に社宅等の貸与を行っているが、他の者に均衡給与が支給されない場合） 
•退職金（退職を事由として支払われるものであって、退職時に支払われるもの又は事業主の都合等により退職前に一時金として支払われるもの）
</t>
  </si>
  <si>
    <t>6月</t>
  </si>
  <si>
    <t>12月</t>
  </si>
  <si>
    <t>令和3年度確定</t>
  </si>
  <si>
    <t>令和4年度概算</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</si>
</sst>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mmm\-yyyy"/>
    <numFmt numFmtId="179" formatCode="#,##0_);[Red]\(#,##0\)"/>
    <numFmt numFmtId="180" formatCode="#,##0&quot;千円&quot;"/>
    <numFmt numFmtId="181" formatCode="0_ "/>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45">
    <font>
      <sz val="11"/>
      <name val="ＭＳ Ｐゴシック"/>
      <family val="3"/>
    </font>
    <font>
      <sz val="6"/>
      <name val="ＭＳ Ｐゴシック"/>
      <family val="3"/>
    </font>
    <font>
      <sz val="11"/>
      <color indexed="10"/>
      <name val="ＭＳ Ｐゴシック"/>
      <family val="3"/>
    </font>
    <font>
      <sz val="10.5"/>
      <name val="Century"/>
      <family val="1"/>
    </font>
    <font>
      <sz val="10.5"/>
      <name val="ＭＳ ゴシック"/>
      <family val="3"/>
    </font>
    <font>
      <sz val="10.5"/>
      <name val="ＭＳ 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18"/>
      <color indexed="8"/>
      <name val="ＭＳ Ｐゴシック"/>
      <family val="3"/>
    </font>
    <font>
      <sz val="10.5"/>
      <color indexed="8"/>
      <name val="ＭＳ 明朝"/>
      <family val="1"/>
    </font>
    <font>
      <sz val="10.5"/>
      <color indexed="8"/>
      <name val="Century"/>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43" fillId="31" borderId="0" applyNumberFormat="0" applyBorder="0" applyAlignment="0" applyProtection="0"/>
  </cellStyleXfs>
  <cellXfs count="79">
    <xf numFmtId="0" fontId="0" fillId="0" borderId="0" xfId="0" applyAlignment="1">
      <alignment vertical="center"/>
    </xf>
    <xf numFmtId="0" fontId="0" fillId="32" borderId="0" xfId="0" applyFill="1" applyAlignment="1">
      <alignment vertical="center"/>
    </xf>
    <xf numFmtId="0" fontId="0" fillId="32" borderId="10" xfId="0" applyFill="1" applyBorder="1" applyAlignment="1">
      <alignment horizontal="center" vertical="center"/>
    </xf>
    <xf numFmtId="0" fontId="0" fillId="32" borderId="10" xfId="0" applyFill="1" applyBorder="1" applyAlignment="1">
      <alignment horizontal="right" vertical="center"/>
    </xf>
    <xf numFmtId="57" fontId="0" fillId="32" borderId="10" xfId="0" applyNumberFormat="1" applyFill="1" applyBorder="1" applyAlignment="1">
      <alignment vertical="center"/>
    </xf>
    <xf numFmtId="0" fontId="0" fillId="0" borderId="10" xfId="0" applyBorder="1" applyAlignment="1">
      <alignment vertical="center"/>
    </xf>
    <xf numFmtId="0" fontId="0" fillId="3" borderId="10" xfId="0" applyFill="1" applyBorder="1" applyAlignment="1">
      <alignment horizontal="center" vertical="center"/>
    </xf>
    <xf numFmtId="0" fontId="0" fillId="32" borderId="11" xfId="0" applyFill="1" applyBorder="1" applyAlignment="1">
      <alignment vertical="center"/>
    </xf>
    <xf numFmtId="0" fontId="0" fillId="32" borderId="12" xfId="0" applyFill="1" applyBorder="1" applyAlignment="1">
      <alignment vertical="center"/>
    </xf>
    <xf numFmtId="0" fontId="0" fillId="32" borderId="13" xfId="0" applyFill="1" applyBorder="1" applyAlignment="1">
      <alignment vertical="center"/>
    </xf>
    <xf numFmtId="0" fontId="2" fillId="32" borderId="0" xfId="0" applyFont="1" applyFill="1" applyAlignment="1">
      <alignment vertical="center"/>
    </xf>
    <xf numFmtId="0" fontId="0" fillId="0" borderId="10" xfId="0" applyBorder="1" applyAlignment="1">
      <alignment horizontal="right" vertical="center"/>
    </xf>
    <xf numFmtId="0" fontId="0" fillId="0" borderId="10" xfId="0" applyNumberFormat="1" applyBorder="1" applyAlignment="1">
      <alignment horizontal="right" vertical="center"/>
    </xf>
    <xf numFmtId="0" fontId="0" fillId="0" borderId="0" xfId="0" applyFill="1" applyBorder="1" applyAlignment="1">
      <alignment vertical="center"/>
    </xf>
    <xf numFmtId="57" fontId="0" fillId="32" borderId="10" xfId="0" applyNumberFormat="1" applyFill="1" applyBorder="1" applyAlignment="1">
      <alignment horizontal="center" vertical="center"/>
    </xf>
    <xf numFmtId="0" fontId="0" fillId="0" borderId="10" xfId="0" applyBorder="1" applyAlignment="1" applyProtection="1">
      <alignment vertical="center"/>
      <protection locked="0"/>
    </xf>
    <xf numFmtId="177" fontId="0" fillId="0" borderId="10" xfId="0" applyNumberFormat="1" applyBorder="1" applyAlignment="1" applyProtection="1">
      <alignment vertical="center"/>
      <protection locked="0"/>
    </xf>
    <xf numFmtId="0" fontId="0" fillId="4" borderId="10" xfId="0" applyFill="1" applyBorder="1" applyAlignment="1" applyProtection="1">
      <alignment horizontal="right" vertical="center"/>
      <protection locked="0"/>
    </xf>
    <xf numFmtId="0" fontId="0" fillId="32" borderId="0" xfId="0"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3" borderId="10" xfId="0" applyFill="1" applyBorder="1" applyAlignment="1">
      <alignment horizontal="right" vertical="center"/>
    </xf>
    <xf numFmtId="0" fontId="0" fillId="34" borderId="10" xfId="0" applyFill="1" applyBorder="1" applyAlignment="1">
      <alignment horizontal="right" vertical="center"/>
    </xf>
    <xf numFmtId="0" fontId="0" fillId="0" borderId="10" xfId="0" applyBorder="1" applyAlignment="1">
      <alignment horizontal="center" vertical="center"/>
    </xf>
    <xf numFmtId="0" fontId="0" fillId="0" borderId="14" xfId="0" applyBorder="1" applyAlignment="1">
      <alignment vertical="center"/>
    </xf>
    <xf numFmtId="179" fontId="0" fillId="3" borderId="10" xfId="0" applyNumberFormat="1" applyFill="1" applyBorder="1" applyAlignment="1">
      <alignment vertical="center"/>
    </xf>
    <xf numFmtId="179" fontId="0" fillId="4" borderId="10" xfId="0" applyNumberFormat="1" applyFill="1" applyBorder="1" applyAlignment="1">
      <alignment vertical="center"/>
    </xf>
    <xf numFmtId="179" fontId="0" fillId="32" borderId="10" xfId="0" applyNumberFormat="1" applyFill="1" applyBorder="1" applyAlignment="1">
      <alignment vertical="center"/>
    </xf>
    <xf numFmtId="179" fontId="0" fillId="0" borderId="10" xfId="0" applyNumberFormat="1" applyBorder="1" applyAlignment="1" applyProtection="1">
      <alignment vertical="center"/>
      <protection locked="0"/>
    </xf>
    <xf numFmtId="179" fontId="0" fillId="32" borderId="10" xfId="0" applyNumberFormat="1" applyFill="1" applyBorder="1" applyAlignment="1">
      <alignment vertical="center"/>
    </xf>
    <xf numFmtId="179" fontId="0" fillId="33" borderId="10" xfId="0" applyNumberFormat="1" applyFill="1" applyBorder="1" applyAlignment="1">
      <alignment vertical="center"/>
    </xf>
    <xf numFmtId="179" fontId="0" fillId="34" borderId="10" xfId="0" applyNumberFormat="1" applyFill="1" applyBorder="1" applyAlignment="1">
      <alignment vertical="center"/>
    </xf>
    <xf numFmtId="57" fontId="0" fillId="0" borderId="0" xfId="0" applyNumberFormat="1" applyAlignment="1" applyProtection="1">
      <alignment vertical="center"/>
      <protection hidden="1"/>
    </xf>
    <xf numFmtId="0" fontId="0" fillId="0" borderId="0" xfId="0" applyAlignment="1" applyProtection="1">
      <alignment vertical="center"/>
      <protection hidden="1"/>
    </xf>
    <xf numFmtId="0" fontId="0" fillId="0" borderId="0" xfId="0" applyBorder="1" applyAlignment="1" applyProtection="1">
      <alignment vertical="center"/>
      <protection locked="0"/>
    </xf>
    <xf numFmtId="0" fontId="0" fillId="0" borderId="0" xfId="0" applyBorder="1" applyAlignment="1">
      <alignment vertical="center"/>
    </xf>
    <xf numFmtId="0" fontId="0" fillId="35" borderId="10" xfId="0" applyFill="1" applyBorder="1" applyAlignment="1">
      <alignment horizontal="center" vertical="center"/>
    </xf>
    <xf numFmtId="0" fontId="0" fillId="33" borderId="10" xfId="0" applyFill="1" applyBorder="1" applyAlignment="1">
      <alignment horizontal="center" vertical="center" wrapText="1"/>
    </xf>
    <xf numFmtId="0" fontId="0" fillId="33" borderId="15" xfId="0" applyFill="1" applyBorder="1" applyAlignment="1">
      <alignment vertical="center"/>
    </xf>
    <xf numFmtId="0" fontId="0" fillId="0" borderId="10" xfId="0" applyFill="1" applyBorder="1" applyAlignment="1" applyProtection="1">
      <alignment vertical="center"/>
      <protection locked="0"/>
    </xf>
    <xf numFmtId="0" fontId="0" fillId="33" borderId="10" xfId="0" applyFill="1" applyBorder="1" applyAlignment="1">
      <alignment horizontal="left" vertical="center"/>
    </xf>
    <xf numFmtId="180" fontId="0" fillId="0" borderId="10" xfId="0" applyNumberFormat="1" applyBorder="1" applyAlignment="1" applyProtection="1">
      <alignment vertical="center"/>
      <protection locked="0"/>
    </xf>
    <xf numFmtId="181" fontId="0" fillId="0" borderId="10" xfId="0" applyNumberFormat="1" applyBorder="1" applyAlignment="1">
      <alignment vertical="center"/>
    </xf>
    <xf numFmtId="179" fontId="0" fillId="0" borderId="0" xfId="0" applyNumberFormat="1" applyAlignment="1">
      <alignment vertical="center"/>
    </xf>
    <xf numFmtId="179" fontId="0" fillId="0" borderId="10" xfId="0" applyNumberFormat="1" applyBorder="1" applyAlignment="1">
      <alignment vertical="center"/>
    </xf>
    <xf numFmtId="179" fontId="0" fillId="35" borderId="10" xfId="0" applyNumberFormat="1" applyFill="1" applyBorder="1" applyAlignment="1">
      <alignment vertical="center"/>
    </xf>
    <xf numFmtId="0" fontId="5" fillId="0" borderId="0" xfId="0" applyFont="1" applyAlignment="1">
      <alignment horizontal="justify" vertical="center"/>
    </xf>
    <xf numFmtId="179" fontId="0" fillId="0" borderId="16" xfId="0" applyNumberFormat="1" applyBorder="1" applyAlignment="1">
      <alignment vertical="center"/>
    </xf>
    <xf numFmtId="179" fontId="0" fillId="0" borderId="11" xfId="0" applyNumberFormat="1" applyBorder="1" applyAlignment="1">
      <alignment vertical="center"/>
    </xf>
    <xf numFmtId="179" fontId="0" fillId="0" borderId="17" xfId="0" applyNumberFormat="1" applyBorder="1" applyAlignment="1">
      <alignment vertical="center"/>
    </xf>
    <xf numFmtId="179" fontId="0" fillId="0" borderId="13" xfId="0" applyNumberFormat="1" applyBorder="1" applyAlignment="1">
      <alignment vertical="center"/>
    </xf>
    <xf numFmtId="0" fontId="3" fillId="0" borderId="0" xfId="0" applyFont="1" applyAlignment="1">
      <alignment horizontal="justify" vertical="center"/>
    </xf>
    <xf numFmtId="0" fontId="0" fillId="0" borderId="10" xfId="0" applyBorder="1" applyAlignment="1" applyProtection="1">
      <alignment vertical="center"/>
      <protection locked="0"/>
    </xf>
    <xf numFmtId="176" fontId="0" fillId="32" borderId="10" xfId="0" applyNumberFormat="1" applyFill="1" applyBorder="1" applyAlignment="1">
      <alignment vertical="center"/>
    </xf>
    <xf numFmtId="0" fontId="0" fillId="32" borderId="10" xfId="0" applyFill="1" applyBorder="1" applyAlignment="1">
      <alignment horizontal="center" vertical="center"/>
    </xf>
    <xf numFmtId="0" fontId="0" fillId="3" borderId="10" xfId="0" applyFill="1" applyBorder="1" applyAlignment="1">
      <alignment horizontal="left" vertical="center"/>
    </xf>
    <xf numFmtId="0" fontId="0" fillId="4" borderId="10" xfId="0" applyFill="1" applyBorder="1" applyAlignment="1">
      <alignment vertical="center"/>
    </xf>
    <xf numFmtId="0" fontId="0" fillId="32" borderId="10" xfId="0" applyFill="1" applyBorder="1" applyAlignment="1">
      <alignment horizontal="right" vertical="center"/>
    </xf>
    <xf numFmtId="0" fontId="0" fillId="33" borderId="10" xfId="0" applyFill="1" applyBorder="1" applyAlignment="1">
      <alignment vertical="center"/>
    </xf>
    <xf numFmtId="0" fontId="0" fillId="0" borderId="0" xfId="0" applyAlignment="1">
      <alignment horizontal="left" vertical="center"/>
    </xf>
    <xf numFmtId="0" fontId="0" fillId="0" borderId="10" xfId="0" applyBorder="1" applyAlignment="1">
      <alignment vertical="center"/>
    </xf>
    <xf numFmtId="0" fontId="0" fillId="0" borderId="0" xfId="0" applyAlignment="1">
      <alignment vertical="center"/>
    </xf>
    <xf numFmtId="179" fontId="0" fillId="0" borderId="0" xfId="0" applyNumberFormat="1" applyAlignment="1">
      <alignment horizontal="left" vertical="center"/>
    </xf>
    <xf numFmtId="0" fontId="0" fillId="0" borderId="10" xfId="0" applyBorder="1" applyAlignment="1">
      <alignment vertical="center" wrapText="1"/>
    </xf>
    <xf numFmtId="0" fontId="0" fillId="0" borderId="18" xfId="0" applyBorder="1" applyAlignment="1">
      <alignment vertical="center"/>
    </xf>
    <xf numFmtId="0" fontId="0" fillId="0" borderId="15"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4" xfId="0" applyBorder="1" applyAlignment="1">
      <alignment vertical="center"/>
    </xf>
    <xf numFmtId="0" fontId="0" fillId="0" borderId="21" xfId="0" applyBorder="1" applyAlignment="1">
      <alignment vertical="center"/>
    </xf>
    <xf numFmtId="0" fontId="0" fillId="4" borderId="10" xfId="0" applyFill="1" applyBorder="1" applyAlignment="1">
      <alignment vertical="top" wrapText="1"/>
    </xf>
    <xf numFmtId="0" fontId="0" fillId="4" borderId="10" xfId="0" applyFill="1" applyBorder="1" applyAlignment="1">
      <alignment vertical="top"/>
    </xf>
    <xf numFmtId="0" fontId="0" fillId="33" borderId="10" xfId="0" applyFill="1" applyBorder="1" applyAlignment="1">
      <alignment vertical="top" wrapText="1"/>
    </xf>
    <xf numFmtId="0" fontId="0" fillId="33" borderId="10" xfId="0" applyFill="1" applyBorder="1" applyAlignment="1">
      <alignment vertical="top"/>
    </xf>
    <xf numFmtId="0" fontId="0" fillId="0" borderId="0" xfId="0" applyAlignment="1">
      <alignment vertical="top" wrapText="1"/>
    </xf>
    <xf numFmtId="0" fontId="4" fillId="0" borderId="0" xfId="0" applyFont="1" applyAlignment="1">
      <alignment horizontal="justify" vertical="center"/>
    </xf>
    <xf numFmtId="0" fontId="0" fillId="0" borderId="0" xfId="0"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7</xdr:row>
      <xdr:rowOff>0</xdr:rowOff>
    </xdr:from>
    <xdr:to>
      <xdr:col>19</xdr:col>
      <xdr:colOff>123825</xdr:colOff>
      <xdr:row>24</xdr:row>
      <xdr:rowOff>57150</xdr:rowOff>
    </xdr:to>
    <xdr:grpSp>
      <xdr:nvGrpSpPr>
        <xdr:cNvPr id="1" name="グループ化 1"/>
        <xdr:cNvGrpSpPr>
          <a:grpSpLocks/>
        </xdr:cNvGrpSpPr>
      </xdr:nvGrpSpPr>
      <xdr:grpSpPr>
        <a:xfrm>
          <a:off x="11049000" y="1543050"/>
          <a:ext cx="1514475" cy="4114800"/>
          <a:chOff x="16163798" y="3260787"/>
          <a:chExt cx="2169817" cy="5011766"/>
        </a:xfrm>
        <a:solidFill>
          <a:srgbClr val="FFFFFF"/>
        </a:solidFill>
      </xdr:grpSpPr>
      <xdr:sp>
        <xdr:nvSpPr>
          <xdr:cNvPr id="2" name="直線コネクタ 2"/>
          <xdr:cNvSpPr>
            <a:spLocks/>
          </xdr:cNvSpPr>
        </xdr:nvSpPr>
        <xdr:spPr>
          <a:xfrm>
            <a:off x="16177359" y="4176687"/>
            <a:ext cx="2060784" cy="4095866"/>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コネクタ 3"/>
          <xdr:cNvSpPr>
            <a:spLocks/>
          </xdr:cNvSpPr>
        </xdr:nvSpPr>
        <xdr:spPr>
          <a:xfrm flipH="1">
            <a:off x="16163798" y="4015058"/>
            <a:ext cx="2169817" cy="425749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正方形/長方形 4"/>
          <xdr:cNvSpPr>
            <a:spLocks/>
          </xdr:cNvSpPr>
        </xdr:nvSpPr>
        <xdr:spPr>
          <a:xfrm>
            <a:off x="16218586" y="3260787"/>
            <a:ext cx="2101468" cy="963512"/>
          </a:xfrm>
          <a:prstGeom prst="rect">
            <a:avLst/>
          </a:prstGeom>
          <a:solidFill>
            <a:srgbClr val="7F7F7F"/>
          </a:solidFill>
          <a:ln w="2540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記入不可</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1000125</xdr:colOff>
      <xdr:row>7</xdr:row>
      <xdr:rowOff>0</xdr:rowOff>
    </xdr:from>
    <xdr:to>
      <xdr:col>19</xdr:col>
      <xdr:colOff>85725</xdr:colOff>
      <xdr:row>24</xdr:row>
      <xdr:rowOff>76200</xdr:rowOff>
    </xdr:to>
    <xdr:grpSp>
      <xdr:nvGrpSpPr>
        <xdr:cNvPr id="1" name="グループ化 1"/>
        <xdr:cNvGrpSpPr>
          <a:grpSpLocks/>
        </xdr:cNvGrpSpPr>
      </xdr:nvGrpSpPr>
      <xdr:grpSpPr>
        <a:xfrm>
          <a:off x="11010900" y="1543050"/>
          <a:ext cx="1514475" cy="4133850"/>
          <a:chOff x="16163798" y="3260787"/>
          <a:chExt cx="2169817" cy="5011766"/>
        </a:xfrm>
        <a:solidFill>
          <a:srgbClr val="FFFFFF"/>
        </a:solidFill>
      </xdr:grpSpPr>
      <xdr:sp>
        <xdr:nvSpPr>
          <xdr:cNvPr id="2" name="直線コネクタ 2"/>
          <xdr:cNvSpPr>
            <a:spLocks/>
          </xdr:cNvSpPr>
        </xdr:nvSpPr>
        <xdr:spPr>
          <a:xfrm>
            <a:off x="16177359" y="4172928"/>
            <a:ext cx="2060784" cy="40996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コネクタ 3"/>
          <xdr:cNvSpPr>
            <a:spLocks/>
          </xdr:cNvSpPr>
        </xdr:nvSpPr>
        <xdr:spPr>
          <a:xfrm flipH="1">
            <a:off x="16163798" y="4011299"/>
            <a:ext cx="2169817" cy="4261254"/>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正方形/長方形 4"/>
          <xdr:cNvSpPr>
            <a:spLocks/>
          </xdr:cNvSpPr>
        </xdr:nvSpPr>
        <xdr:spPr>
          <a:xfrm>
            <a:off x="16218586" y="3260787"/>
            <a:ext cx="2101468" cy="958500"/>
          </a:xfrm>
          <a:prstGeom prst="rect">
            <a:avLst/>
          </a:prstGeom>
          <a:solidFill>
            <a:srgbClr val="7F7F7F"/>
          </a:solidFill>
          <a:ln w="2540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記入不可</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104775</xdr:rowOff>
    </xdr:from>
    <xdr:to>
      <xdr:col>13</xdr:col>
      <xdr:colOff>323850</xdr:colOff>
      <xdr:row>71</xdr:row>
      <xdr:rowOff>57150</xdr:rowOff>
    </xdr:to>
    <xdr:pic>
      <xdr:nvPicPr>
        <xdr:cNvPr id="1" name="Picture 1"/>
        <xdr:cNvPicPr preferRelativeResize="1">
          <a:picLocks noChangeAspect="1"/>
        </xdr:cNvPicPr>
      </xdr:nvPicPr>
      <xdr:blipFill>
        <a:blip r:embed="rId1"/>
        <a:stretch>
          <a:fillRect/>
        </a:stretch>
      </xdr:blipFill>
      <xdr:spPr>
        <a:xfrm>
          <a:off x="0" y="6448425"/>
          <a:ext cx="9248775" cy="5781675"/>
        </a:xfrm>
        <a:prstGeom prst="rect">
          <a:avLst/>
        </a:prstGeom>
        <a:noFill/>
        <a:ln w="9525" cmpd="sng">
          <a:noFill/>
        </a:ln>
      </xdr:spPr>
    </xdr:pic>
    <xdr:clientData/>
  </xdr:twoCellAnchor>
  <xdr:twoCellAnchor>
    <xdr:from>
      <xdr:col>1</xdr:col>
      <xdr:colOff>628650</xdr:colOff>
      <xdr:row>37</xdr:row>
      <xdr:rowOff>85725</xdr:rowOff>
    </xdr:from>
    <xdr:to>
      <xdr:col>3</xdr:col>
      <xdr:colOff>323850</xdr:colOff>
      <xdr:row>40</xdr:row>
      <xdr:rowOff>28575</xdr:rowOff>
    </xdr:to>
    <xdr:sp>
      <xdr:nvSpPr>
        <xdr:cNvPr id="2" name="AutoShape 10"/>
        <xdr:cNvSpPr>
          <a:spLocks/>
        </xdr:cNvSpPr>
      </xdr:nvSpPr>
      <xdr:spPr>
        <a:xfrm>
          <a:off x="1323975" y="6429375"/>
          <a:ext cx="1066800" cy="457200"/>
        </a:xfrm>
        <a:prstGeom prst="borderCallout1">
          <a:avLst>
            <a:gd name="adj1" fmla="val -67856"/>
            <a:gd name="adj2" fmla="val 116666"/>
            <a:gd name="adj3" fmla="val -57143"/>
            <a:gd name="adj4" fmla="val -25000"/>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一括納付か</a:t>
          </a:r>
          <a:r>
            <a:rPr lang="en-US" cap="none" sz="1050" b="0" i="0" u="none" baseline="0">
              <a:solidFill>
                <a:srgbClr val="000000"/>
              </a:solidFill>
            </a:rPr>
            <a:t>
</a:t>
          </a:r>
          <a:r>
            <a:rPr lang="en-US" cap="none" sz="1050" b="0" i="0" u="none" baseline="0">
              <a:solidFill>
                <a:srgbClr val="000000"/>
              </a:solidFill>
            </a:rPr>
            <a:t>分割かを選択</a:t>
          </a:r>
        </a:p>
      </xdr:txBody>
    </xdr:sp>
    <xdr:clientData/>
  </xdr:twoCellAnchor>
  <xdr:twoCellAnchor>
    <xdr:from>
      <xdr:col>1</xdr:col>
      <xdr:colOff>590550</xdr:colOff>
      <xdr:row>44</xdr:row>
      <xdr:rowOff>28575</xdr:rowOff>
    </xdr:from>
    <xdr:to>
      <xdr:col>3</xdr:col>
      <xdr:colOff>552450</xdr:colOff>
      <xdr:row>47</xdr:row>
      <xdr:rowOff>85725</xdr:rowOff>
    </xdr:to>
    <xdr:sp>
      <xdr:nvSpPr>
        <xdr:cNvPr id="3" name="AutoShape 3"/>
        <xdr:cNvSpPr>
          <a:spLocks/>
        </xdr:cNvSpPr>
      </xdr:nvSpPr>
      <xdr:spPr>
        <a:xfrm>
          <a:off x="1285875" y="7572375"/>
          <a:ext cx="1333500" cy="571500"/>
        </a:xfrm>
        <a:prstGeom prst="borderCallout1">
          <a:avLst>
            <a:gd name="adj1" fmla="val -82856"/>
            <a:gd name="adj2" fmla="val -65000"/>
            <a:gd name="adj3" fmla="val -55712"/>
            <a:gd name="adj4" fmla="val -30000"/>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同額か変わるかを選択。変わる場合は金額を入力</a:t>
          </a:r>
        </a:p>
      </xdr:txBody>
    </xdr:sp>
    <xdr:clientData/>
  </xdr:twoCellAnchor>
  <xdr:twoCellAnchor>
    <xdr:from>
      <xdr:col>3</xdr:col>
      <xdr:colOff>552450</xdr:colOff>
      <xdr:row>37</xdr:row>
      <xdr:rowOff>0</xdr:rowOff>
    </xdr:from>
    <xdr:to>
      <xdr:col>5</xdr:col>
      <xdr:colOff>571500</xdr:colOff>
      <xdr:row>41</xdr:row>
      <xdr:rowOff>38100</xdr:rowOff>
    </xdr:to>
    <xdr:sp>
      <xdr:nvSpPr>
        <xdr:cNvPr id="4" name="AutoShape 12"/>
        <xdr:cNvSpPr>
          <a:spLocks/>
        </xdr:cNvSpPr>
      </xdr:nvSpPr>
      <xdr:spPr>
        <a:xfrm>
          <a:off x="2619375" y="6343650"/>
          <a:ext cx="1390650" cy="723900"/>
        </a:xfrm>
        <a:prstGeom prst="borderCallout1">
          <a:avLst>
            <a:gd name="adj1" fmla="val -76532"/>
            <a:gd name="adj2" fmla="val 48685"/>
            <a:gd name="adj3" fmla="val -55444"/>
            <a:gd name="adj4" fmla="val -34208"/>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労働保険番号</a:t>
          </a:r>
          <a:r>
            <a:rPr lang="en-US" cap="none" sz="1050" b="0" i="0" u="none" baseline="0">
              <a:solidFill>
                <a:srgbClr val="000000"/>
              </a:solidFill>
            </a:rPr>
            <a:t>
</a:t>
          </a:r>
          <a:r>
            <a:rPr lang="en-US" cap="none" sz="1050" b="0" i="0" u="none" baseline="0">
              <a:solidFill>
                <a:srgbClr val="000000"/>
              </a:solidFill>
            </a:rPr>
            <a:t>作成者氏名</a:t>
          </a:r>
          <a:r>
            <a:rPr lang="en-US" cap="none" sz="1050" b="0" i="0" u="none" baseline="0">
              <a:solidFill>
                <a:srgbClr val="000000"/>
              </a:solidFill>
            </a:rPr>
            <a:t>
</a:t>
          </a:r>
          <a:r>
            <a:rPr lang="en-US" cap="none" sz="1050" b="0" i="0" u="none" baseline="0">
              <a:solidFill>
                <a:srgbClr val="000000"/>
              </a:solidFill>
            </a:rPr>
            <a:t>事業所名を入力</a:t>
          </a:r>
        </a:p>
      </xdr:txBody>
    </xdr:sp>
    <xdr:clientData/>
  </xdr:twoCellAnchor>
  <xdr:twoCellAnchor>
    <xdr:from>
      <xdr:col>7</xdr:col>
      <xdr:colOff>371475</xdr:colOff>
      <xdr:row>36</xdr:row>
      <xdr:rowOff>38100</xdr:rowOff>
    </xdr:from>
    <xdr:to>
      <xdr:col>10</xdr:col>
      <xdr:colOff>114300</xdr:colOff>
      <xdr:row>40</xdr:row>
      <xdr:rowOff>38100</xdr:rowOff>
    </xdr:to>
    <xdr:sp>
      <xdr:nvSpPr>
        <xdr:cNvPr id="5" name="AutoShape 11"/>
        <xdr:cNvSpPr>
          <a:spLocks/>
        </xdr:cNvSpPr>
      </xdr:nvSpPr>
      <xdr:spPr>
        <a:xfrm>
          <a:off x="5181600" y="6210300"/>
          <a:ext cx="1800225" cy="685800"/>
        </a:xfrm>
        <a:prstGeom prst="borderCallout1">
          <a:avLst>
            <a:gd name="adj1" fmla="val -164814"/>
            <a:gd name="adj2" fmla="val 94444"/>
            <a:gd name="adj3" fmla="val -54231"/>
            <a:gd name="adj4" fmla="val -33333"/>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加入者ごとに、お名前、令和３年度給付日額、令和４</a:t>
          </a:r>
          <a:r>
            <a:rPr lang="en-US" cap="none" sz="1050" b="0" i="0" u="none" baseline="0">
              <a:solidFill>
                <a:srgbClr val="000000"/>
              </a:solidFill>
            </a:rPr>
            <a:t>
</a:t>
          </a:r>
          <a:r>
            <a:rPr lang="en-US" cap="none" sz="1050" b="0" i="0" u="none" baseline="0">
              <a:solidFill>
                <a:srgbClr val="000000"/>
              </a:solidFill>
            </a:rPr>
            <a:t>年度希望給付日額を入力</a:t>
          </a:r>
        </a:p>
      </xdr:txBody>
    </xdr:sp>
    <xdr:clientData/>
  </xdr:twoCellAnchor>
  <xdr:twoCellAnchor>
    <xdr:from>
      <xdr:col>1</xdr:col>
      <xdr:colOff>495300</xdr:colOff>
      <xdr:row>45</xdr:row>
      <xdr:rowOff>104775</xdr:rowOff>
    </xdr:from>
    <xdr:to>
      <xdr:col>1</xdr:col>
      <xdr:colOff>628650</xdr:colOff>
      <xdr:row>45</xdr:row>
      <xdr:rowOff>104775</xdr:rowOff>
    </xdr:to>
    <xdr:sp>
      <xdr:nvSpPr>
        <xdr:cNvPr id="6" name="Line 2"/>
        <xdr:cNvSpPr>
          <a:spLocks/>
        </xdr:cNvSpPr>
      </xdr:nvSpPr>
      <xdr:spPr>
        <a:xfrm flipH="1">
          <a:off x="1190625" y="7820025"/>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295275</xdr:colOff>
      <xdr:row>43</xdr:row>
      <xdr:rowOff>66675</xdr:rowOff>
    </xdr:from>
    <xdr:to>
      <xdr:col>13</xdr:col>
      <xdr:colOff>257175</xdr:colOff>
      <xdr:row>46</xdr:row>
      <xdr:rowOff>123825</xdr:rowOff>
    </xdr:to>
    <xdr:sp>
      <xdr:nvSpPr>
        <xdr:cNvPr id="7" name="AutoShape 9"/>
        <xdr:cNvSpPr>
          <a:spLocks/>
        </xdr:cNvSpPr>
      </xdr:nvSpPr>
      <xdr:spPr>
        <a:xfrm>
          <a:off x="7848600" y="7439025"/>
          <a:ext cx="1333500" cy="571500"/>
        </a:xfrm>
        <a:prstGeom prst="borderCallout1">
          <a:avLst>
            <a:gd name="adj1" fmla="val -66430"/>
            <a:gd name="adj2" fmla="val 113333"/>
            <a:gd name="adj3" fmla="val -55712"/>
            <a:gd name="adj4" fmla="val -30000"/>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賞与の支給月を</a:t>
          </a:r>
          <a:r>
            <a:rPr lang="en-US" cap="none" sz="1050" b="0" i="0" u="none" baseline="0">
              <a:solidFill>
                <a:srgbClr val="000000"/>
              </a:solidFill>
            </a:rPr>
            <a:t>
</a:t>
          </a:r>
          <a:r>
            <a:rPr lang="en-US" cap="none" sz="1050" b="0" i="0" u="none" baseline="0">
              <a:solidFill>
                <a:srgbClr val="000000"/>
              </a:solidFill>
            </a:rPr>
            <a:t>支給月毎に入力</a:t>
          </a:r>
        </a:p>
      </xdr:txBody>
    </xdr:sp>
    <xdr:clientData/>
  </xdr:twoCellAnchor>
  <xdr:twoCellAnchor>
    <xdr:from>
      <xdr:col>0</xdr:col>
      <xdr:colOff>333375</xdr:colOff>
      <xdr:row>55</xdr:row>
      <xdr:rowOff>123825</xdr:rowOff>
    </xdr:from>
    <xdr:to>
      <xdr:col>1</xdr:col>
      <xdr:colOff>219075</xdr:colOff>
      <xdr:row>60</xdr:row>
      <xdr:rowOff>114300</xdr:rowOff>
    </xdr:to>
    <xdr:sp>
      <xdr:nvSpPr>
        <xdr:cNvPr id="8" name="AutoShape 4"/>
        <xdr:cNvSpPr>
          <a:spLocks/>
        </xdr:cNvSpPr>
      </xdr:nvSpPr>
      <xdr:spPr>
        <a:xfrm>
          <a:off x="333375" y="9553575"/>
          <a:ext cx="581025" cy="847725"/>
        </a:xfrm>
        <a:prstGeom prst="borderCallout1">
          <a:avLst>
            <a:gd name="adj1" fmla="val -77870"/>
            <a:gd name="adj2" fmla="val -93819"/>
            <a:gd name="adj3" fmla="val -63115"/>
            <a:gd name="adj4" fmla="val -36518"/>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労働者ごとに</a:t>
          </a:r>
          <a:r>
            <a:rPr lang="en-US" cap="none" sz="1050" b="0" i="0" u="none" baseline="0">
              <a:solidFill>
                <a:srgbClr val="000000"/>
              </a:solidFill>
            </a:rPr>
            <a:t>
</a:t>
          </a:r>
          <a:r>
            <a:rPr lang="en-US" cap="none" sz="1050" b="0" i="0" u="none" baseline="0">
              <a:solidFill>
                <a:srgbClr val="000000"/>
              </a:solidFill>
            </a:rPr>
            <a:t>氏名を入力</a:t>
          </a:r>
        </a:p>
      </xdr:txBody>
    </xdr:sp>
    <xdr:clientData/>
  </xdr:twoCellAnchor>
  <xdr:twoCellAnchor>
    <xdr:from>
      <xdr:col>1</xdr:col>
      <xdr:colOff>523875</xdr:colOff>
      <xdr:row>59</xdr:row>
      <xdr:rowOff>161925</xdr:rowOff>
    </xdr:from>
    <xdr:to>
      <xdr:col>5</xdr:col>
      <xdr:colOff>66675</xdr:colOff>
      <xdr:row>65</xdr:row>
      <xdr:rowOff>47625</xdr:rowOff>
    </xdr:to>
    <xdr:sp>
      <xdr:nvSpPr>
        <xdr:cNvPr id="9" name="AutoShape 8"/>
        <xdr:cNvSpPr>
          <a:spLocks/>
        </xdr:cNvSpPr>
      </xdr:nvSpPr>
      <xdr:spPr>
        <a:xfrm>
          <a:off x="1219200" y="10277475"/>
          <a:ext cx="2286000" cy="914400"/>
        </a:xfrm>
        <a:prstGeom prst="borderCallout1">
          <a:avLst>
            <a:gd name="adj1" fmla="val -57083"/>
            <a:gd name="adj2" fmla="val -166666"/>
            <a:gd name="adj3" fmla="val -53333"/>
            <a:gd name="adj4" fmla="val -37500"/>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（大正：Ｔ、昭和Ｓ、平成Ｈ）</a:t>
          </a:r>
          <a:r>
            <a:rPr lang="en-US" cap="none" sz="1050" b="0" i="0" u="none" baseline="0">
              <a:solidFill>
                <a:srgbClr val="000000"/>
              </a:solidFill>
            </a:rPr>
            <a:t>
</a:t>
          </a:r>
          <a:r>
            <a:rPr lang="en-US" cap="none" sz="1050" b="0" i="0" u="none" baseline="0">
              <a:solidFill>
                <a:srgbClr val="000000"/>
              </a:solidFill>
            </a:rPr>
            <a:t>「Ｓ</a:t>
          </a:r>
          <a:r>
            <a:rPr lang="en-US" cap="none" sz="1050" b="0" i="0" u="none" baseline="0">
              <a:solidFill>
                <a:srgbClr val="000000"/>
              </a:solidFill>
            </a:rPr>
            <a:t>55.4.28</a:t>
          </a:r>
          <a:r>
            <a:rPr lang="en-US" cap="none" sz="1050" b="0" i="0" u="none" baseline="0">
              <a:solidFill>
                <a:srgbClr val="000000"/>
              </a:solidFill>
            </a:rPr>
            <a:t>」のように、生年月日を入力。</a:t>
          </a:r>
          <a:r>
            <a:rPr lang="en-US" cap="none" sz="1050" b="0" i="0" u="none" baseline="0">
              <a:solidFill>
                <a:srgbClr val="000000"/>
              </a:solidFill>
            </a:rPr>
            <a:t>
</a:t>
          </a:r>
          <a:r>
            <a:rPr lang="en-US" cap="none" sz="1050" b="0" i="0" u="none" baseline="0">
              <a:solidFill>
                <a:srgbClr val="000000"/>
              </a:solidFill>
            </a:rPr>
            <a:t>注）年．月．日と、年と月の間に「．」を入れる必要があります。</a:t>
          </a:r>
        </a:p>
      </xdr:txBody>
    </xdr:sp>
    <xdr:clientData/>
  </xdr:twoCellAnchor>
  <xdr:twoCellAnchor>
    <xdr:from>
      <xdr:col>2</xdr:col>
      <xdr:colOff>419100</xdr:colOff>
      <xdr:row>56</xdr:row>
      <xdr:rowOff>152400</xdr:rowOff>
    </xdr:from>
    <xdr:to>
      <xdr:col>4</xdr:col>
      <xdr:colOff>590550</xdr:colOff>
      <xdr:row>59</xdr:row>
      <xdr:rowOff>95250</xdr:rowOff>
    </xdr:to>
    <xdr:sp>
      <xdr:nvSpPr>
        <xdr:cNvPr id="10" name="AutoShape 7"/>
        <xdr:cNvSpPr>
          <a:spLocks/>
        </xdr:cNvSpPr>
      </xdr:nvSpPr>
      <xdr:spPr>
        <a:xfrm>
          <a:off x="1800225" y="9753600"/>
          <a:ext cx="1543050" cy="457200"/>
        </a:xfrm>
        <a:prstGeom prst="borderCallout1">
          <a:avLst>
            <a:gd name="adj1" fmla="val -61800"/>
            <a:gd name="adj2" fmla="val -216666"/>
            <a:gd name="adj3" fmla="val -54967"/>
            <a:gd name="adj4" fmla="val -25000"/>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「常用」「役員」「臨時」を選択</a:t>
          </a:r>
        </a:p>
      </xdr:txBody>
    </xdr:sp>
    <xdr:clientData/>
  </xdr:twoCellAnchor>
  <xdr:twoCellAnchor>
    <xdr:from>
      <xdr:col>3</xdr:col>
      <xdr:colOff>247650</xdr:colOff>
      <xdr:row>53</xdr:row>
      <xdr:rowOff>38100</xdr:rowOff>
    </xdr:from>
    <xdr:to>
      <xdr:col>5</xdr:col>
      <xdr:colOff>133350</xdr:colOff>
      <xdr:row>56</xdr:row>
      <xdr:rowOff>95250</xdr:rowOff>
    </xdr:to>
    <xdr:sp>
      <xdr:nvSpPr>
        <xdr:cNvPr id="11" name="AutoShape 6"/>
        <xdr:cNvSpPr>
          <a:spLocks/>
        </xdr:cNvSpPr>
      </xdr:nvSpPr>
      <xdr:spPr>
        <a:xfrm>
          <a:off x="2314575" y="9124950"/>
          <a:ext cx="1257300" cy="571500"/>
        </a:xfrm>
        <a:prstGeom prst="borderCallout1">
          <a:avLst>
            <a:gd name="adj1" fmla="val -62782"/>
            <a:gd name="adj2" fmla="val -66666"/>
            <a:gd name="adj3" fmla="val -56013"/>
            <a:gd name="adj4" fmla="val -30000"/>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雇用保険加入状況について「あり」「なし」を選択</a:t>
          </a:r>
        </a:p>
      </xdr:txBody>
    </xdr:sp>
    <xdr:clientData/>
  </xdr:twoCellAnchor>
  <xdr:twoCellAnchor>
    <xdr:from>
      <xdr:col>7</xdr:col>
      <xdr:colOff>9525</xdr:colOff>
      <xdr:row>57</xdr:row>
      <xdr:rowOff>133350</xdr:rowOff>
    </xdr:from>
    <xdr:to>
      <xdr:col>11</xdr:col>
      <xdr:colOff>666750</xdr:colOff>
      <xdr:row>62</xdr:row>
      <xdr:rowOff>76200</xdr:rowOff>
    </xdr:to>
    <xdr:sp>
      <xdr:nvSpPr>
        <xdr:cNvPr id="12" name="AutoShape 5"/>
        <xdr:cNvSpPr>
          <a:spLocks/>
        </xdr:cNvSpPr>
      </xdr:nvSpPr>
      <xdr:spPr>
        <a:xfrm>
          <a:off x="4819650" y="9906000"/>
          <a:ext cx="3400425" cy="800100"/>
        </a:xfrm>
        <a:prstGeom prst="borderCallout1">
          <a:avLst>
            <a:gd name="adj1" fmla="val -59319"/>
            <a:gd name="adj2" fmla="val -130953"/>
            <a:gd name="adj3" fmla="val -52240"/>
            <a:gd name="adj4" fmla="val -35712"/>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労働者ごとに、「賃金総額」を円単位まで、各月ごとに入力</a:t>
          </a:r>
          <a:r>
            <a:rPr lang="en-US" cap="none" sz="1050" b="0" i="0" u="none" baseline="0">
              <a:solidFill>
                <a:srgbClr val="000000"/>
              </a:solidFill>
            </a:rPr>
            <a:t>
</a:t>
          </a:r>
          <a:r>
            <a:rPr lang="en-US" cap="none" sz="1050" b="0" i="0" u="none" baseline="0">
              <a:solidFill>
                <a:srgbClr val="000000"/>
              </a:solidFill>
            </a:rPr>
            <a:t>注）賃金総額の算定については、労働保険料等の算定基礎となる賃金早見表（例示）をご参照ください。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Y192"/>
  <sheetViews>
    <sheetView tabSelected="1" zoomScale="85" zoomScaleNormal="85" zoomScalePageLayoutView="0" workbookViewId="0" topLeftCell="A157">
      <pane xSplit="1" topLeftCell="B1" activePane="topRight" state="frozen"/>
      <selection pane="topLeft" activeCell="A1" sqref="A1"/>
      <selection pane="topRight" activeCell="J18" sqref="J18:J19"/>
    </sheetView>
  </sheetViews>
  <sheetFormatPr defaultColWidth="9.00390625" defaultRowHeight="18" customHeight="1"/>
  <cols>
    <col min="1" max="1" width="17.625" style="0" customWidth="1"/>
    <col min="2" max="2" width="14.25390625" style="0" bestFit="1" customWidth="1"/>
    <col min="3" max="3" width="1.625" style="0" hidden="1" customWidth="1"/>
    <col min="4" max="4" width="14.625" style="0" customWidth="1"/>
    <col min="5" max="5" width="2.75390625" style="0" hidden="1" customWidth="1"/>
    <col min="6" max="6" width="18.625" style="0" customWidth="1"/>
    <col min="7" max="7" width="3.625" style="0" hidden="1" customWidth="1"/>
    <col min="8" max="8" width="3.25390625" style="0" hidden="1" customWidth="1"/>
    <col min="9" max="9" width="2.00390625" style="0" hidden="1" customWidth="1"/>
    <col min="10" max="25" width="12.625" style="0" customWidth="1"/>
  </cols>
  <sheetData>
    <row r="1" spans="4:6" ht="18" customHeight="1">
      <c r="D1" s="19" t="s">
        <v>88</v>
      </c>
      <c r="F1" s="44"/>
    </row>
    <row r="2" spans="1:15" ht="33.75" customHeight="1">
      <c r="A2" s="19" t="s">
        <v>50</v>
      </c>
      <c r="B2" s="15"/>
      <c r="C2" s="5"/>
      <c r="D2" s="19" t="s">
        <v>51</v>
      </c>
      <c r="E2" s="54"/>
      <c r="F2" s="54"/>
      <c r="K2" s="38" t="s">
        <v>79</v>
      </c>
      <c r="L2" s="60" t="s">
        <v>98</v>
      </c>
      <c r="M2" s="60"/>
      <c r="N2" s="60" t="s">
        <v>99</v>
      </c>
      <c r="O2" s="60"/>
    </row>
    <row r="3" spans="1:15" ht="33.75" customHeight="1">
      <c r="A3" s="19" t="s">
        <v>52</v>
      </c>
      <c r="B3" s="15"/>
      <c r="C3" s="5"/>
      <c r="D3" s="19" t="s">
        <v>57</v>
      </c>
      <c r="E3" s="54"/>
      <c r="F3" s="54"/>
      <c r="K3" s="20" t="s">
        <v>80</v>
      </c>
      <c r="L3" s="39" t="s">
        <v>82</v>
      </c>
      <c r="M3" s="39" t="s">
        <v>81</v>
      </c>
      <c r="N3" s="39" t="s">
        <v>83</v>
      </c>
      <c r="O3" s="39" t="s">
        <v>81</v>
      </c>
    </row>
    <row r="4" spans="1:15" ht="18" customHeight="1">
      <c r="A4" s="37"/>
      <c r="B4" s="36"/>
      <c r="C4" s="37"/>
      <c r="D4" s="13"/>
      <c r="E4" s="36"/>
      <c r="F4" s="36"/>
      <c r="K4" s="41"/>
      <c r="L4" s="41"/>
      <c r="M4" s="19">
        <f aca="true" t="shared" si="0" ref="M4:M9">L4*365</f>
        <v>0</v>
      </c>
      <c r="N4" s="41"/>
      <c r="O4" s="19">
        <f aca="true" t="shared" si="1" ref="O4:O9">N4*365</f>
        <v>0</v>
      </c>
    </row>
    <row r="5" spans="1:15" ht="18" customHeight="1">
      <c r="A5" s="42" t="s">
        <v>84</v>
      </c>
      <c r="B5" s="15"/>
      <c r="C5" s="37"/>
      <c r="D5" s="13"/>
      <c r="E5" s="36"/>
      <c r="F5" s="36"/>
      <c r="K5" s="41"/>
      <c r="L5" s="41"/>
      <c r="M5" s="19">
        <f t="shared" si="0"/>
        <v>0</v>
      </c>
      <c r="N5" s="41"/>
      <c r="O5" s="19">
        <f t="shared" si="1"/>
        <v>0</v>
      </c>
    </row>
    <row r="6" spans="1:15" ht="18" customHeight="1">
      <c r="A6" s="23" t="s">
        <v>85</v>
      </c>
      <c r="B6" s="43"/>
      <c r="C6" s="37"/>
      <c r="D6" s="13"/>
      <c r="E6" s="36"/>
      <c r="F6" s="36"/>
      <c r="K6" s="41"/>
      <c r="L6" s="41"/>
      <c r="M6" s="19">
        <f t="shared" si="0"/>
        <v>0</v>
      </c>
      <c r="N6" s="41"/>
      <c r="O6" s="19">
        <f t="shared" si="1"/>
        <v>0</v>
      </c>
    </row>
    <row r="7" spans="1:15" ht="18" customHeight="1">
      <c r="A7" s="23" t="s">
        <v>86</v>
      </c>
      <c r="B7" s="43"/>
      <c r="C7" s="37"/>
      <c r="D7" s="13"/>
      <c r="E7" s="36"/>
      <c r="F7" s="36"/>
      <c r="K7" s="41"/>
      <c r="L7" s="41"/>
      <c r="M7" s="19">
        <f t="shared" si="0"/>
        <v>0</v>
      </c>
      <c r="N7" s="41"/>
      <c r="O7" s="19">
        <f t="shared" si="1"/>
        <v>0</v>
      </c>
    </row>
    <row r="8" spans="3:15" ht="18" customHeight="1">
      <c r="C8" s="37"/>
      <c r="D8" s="13"/>
      <c r="E8" s="36"/>
      <c r="F8" s="36"/>
      <c r="K8" s="41"/>
      <c r="L8" s="41"/>
      <c r="M8" s="19">
        <f t="shared" si="0"/>
        <v>0</v>
      </c>
      <c r="N8" s="41"/>
      <c r="O8" s="19">
        <f t="shared" si="1"/>
        <v>0</v>
      </c>
    </row>
    <row r="9" spans="11:15" ht="18" customHeight="1">
      <c r="K9" s="41"/>
      <c r="L9" s="41"/>
      <c r="M9" s="19">
        <f t="shared" si="0"/>
        <v>0</v>
      </c>
      <c r="N9" s="41"/>
      <c r="O9" s="19">
        <f t="shared" si="1"/>
        <v>0</v>
      </c>
    </row>
    <row r="10" spans="11:15" ht="18" customHeight="1">
      <c r="K10" s="13"/>
      <c r="L10" s="13"/>
      <c r="M10" s="40">
        <f>SUM(M4:M9)/1000</f>
        <v>0</v>
      </c>
      <c r="N10" s="13"/>
      <c r="O10" s="40">
        <f>SUM(O4:O9)/1000</f>
        <v>0</v>
      </c>
    </row>
    <row r="11" ht="18" customHeight="1">
      <c r="A11" t="s">
        <v>87</v>
      </c>
    </row>
    <row r="12" spans="1:25" ht="18" customHeight="1">
      <c r="A12" s="10" t="s">
        <v>33</v>
      </c>
      <c r="B12" s="1"/>
      <c r="C12" s="1"/>
      <c r="D12" s="7"/>
      <c r="E12" s="7"/>
      <c r="F12" s="2" t="s">
        <v>18</v>
      </c>
      <c r="G12" s="2"/>
      <c r="H12" s="2"/>
      <c r="I12" s="2"/>
      <c r="J12" s="57" t="s">
        <v>2</v>
      </c>
      <c r="K12" s="57"/>
      <c r="L12" s="57"/>
      <c r="M12" s="57"/>
      <c r="N12" s="57"/>
      <c r="O12" s="57"/>
      <c r="P12" s="57"/>
      <c r="Q12" s="57"/>
      <c r="R12" s="57"/>
      <c r="S12" s="57"/>
      <c r="T12" s="57"/>
      <c r="U12" s="57"/>
      <c r="V12" s="58" t="s">
        <v>15</v>
      </c>
      <c r="W12" s="58"/>
      <c r="X12" s="58"/>
      <c r="Y12" s="56" t="s">
        <v>17</v>
      </c>
    </row>
    <row r="13" spans="1:25" ht="18" customHeight="1">
      <c r="A13" s="10" t="s">
        <v>34</v>
      </c>
      <c r="B13" s="1"/>
      <c r="C13" s="1"/>
      <c r="D13" s="9"/>
      <c r="E13" s="9"/>
      <c r="F13" s="2" t="s">
        <v>23</v>
      </c>
      <c r="G13" s="2"/>
      <c r="H13" s="2"/>
      <c r="I13" s="2"/>
      <c r="J13" s="6" t="s">
        <v>3</v>
      </c>
      <c r="K13" s="6" t="s">
        <v>4</v>
      </c>
      <c r="L13" s="6" t="s">
        <v>5</v>
      </c>
      <c r="M13" s="6" t="s">
        <v>6</v>
      </c>
      <c r="N13" s="6" t="s">
        <v>7</v>
      </c>
      <c r="O13" s="6" t="s">
        <v>8</v>
      </c>
      <c r="P13" s="6" t="s">
        <v>9</v>
      </c>
      <c r="Q13" s="6" t="s">
        <v>10</v>
      </c>
      <c r="R13" s="6" t="s">
        <v>11</v>
      </c>
      <c r="S13" s="6" t="s">
        <v>12</v>
      </c>
      <c r="T13" s="6" t="s">
        <v>13</v>
      </c>
      <c r="U13" s="6" t="s">
        <v>14</v>
      </c>
      <c r="V13" s="17" t="s">
        <v>96</v>
      </c>
      <c r="W13" s="17" t="s">
        <v>97</v>
      </c>
      <c r="X13" s="17" t="s">
        <v>16</v>
      </c>
      <c r="Y13" s="56"/>
    </row>
    <row r="14" spans="1:25" ht="18" customHeight="1">
      <c r="A14" s="1"/>
      <c r="B14" s="18"/>
      <c r="C14" s="7"/>
      <c r="D14" s="59" t="s">
        <v>22</v>
      </c>
      <c r="E14" s="3"/>
      <c r="F14" s="2" t="s">
        <v>24</v>
      </c>
      <c r="G14" s="2"/>
      <c r="H14" s="2"/>
      <c r="I14" s="2"/>
      <c r="J14" s="27">
        <f aca="true" t="shared" si="2" ref="J14:X14">SUM(J18:J167)</f>
        <v>0</v>
      </c>
      <c r="K14" s="27">
        <f t="shared" si="2"/>
        <v>0</v>
      </c>
      <c r="L14" s="27">
        <f t="shared" si="2"/>
        <v>0</v>
      </c>
      <c r="M14" s="27">
        <f t="shared" si="2"/>
        <v>0</v>
      </c>
      <c r="N14" s="27">
        <f t="shared" si="2"/>
        <v>0</v>
      </c>
      <c r="O14" s="27">
        <f t="shared" si="2"/>
        <v>0</v>
      </c>
      <c r="P14" s="27">
        <f t="shared" si="2"/>
        <v>0</v>
      </c>
      <c r="Q14" s="27">
        <f t="shared" si="2"/>
        <v>0</v>
      </c>
      <c r="R14" s="27">
        <f t="shared" si="2"/>
        <v>0</v>
      </c>
      <c r="S14" s="27">
        <f t="shared" si="2"/>
        <v>0</v>
      </c>
      <c r="T14" s="27">
        <f t="shared" si="2"/>
        <v>0</v>
      </c>
      <c r="U14" s="27">
        <f t="shared" si="2"/>
        <v>0</v>
      </c>
      <c r="V14" s="28">
        <f t="shared" si="2"/>
        <v>0</v>
      </c>
      <c r="W14" s="28">
        <f t="shared" si="2"/>
        <v>0</v>
      </c>
      <c r="X14" s="28">
        <f t="shared" si="2"/>
        <v>0</v>
      </c>
      <c r="Y14" s="29">
        <f>SUM(J14:X14)</f>
        <v>0</v>
      </c>
    </row>
    <row r="15" spans="1:25" ht="18" customHeight="1">
      <c r="A15" s="8"/>
      <c r="B15" s="8"/>
      <c r="C15" s="9"/>
      <c r="D15" s="59"/>
      <c r="E15" s="3"/>
      <c r="F15" s="2" t="s">
        <v>25</v>
      </c>
      <c r="G15" s="2"/>
      <c r="H15" s="2"/>
      <c r="I15" s="2"/>
      <c r="J15" s="27">
        <f aca="true" t="shared" si="3" ref="J15:X15">COUNTA(J18:J167)</f>
        <v>0</v>
      </c>
      <c r="K15" s="27">
        <f t="shared" si="3"/>
        <v>0</v>
      </c>
      <c r="L15" s="27">
        <f t="shared" si="3"/>
        <v>0</v>
      </c>
      <c r="M15" s="27">
        <f t="shared" si="3"/>
        <v>0</v>
      </c>
      <c r="N15" s="27">
        <f t="shared" si="3"/>
        <v>0</v>
      </c>
      <c r="O15" s="27">
        <f t="shared" si="3"/>
        <v>0</v>
      </c>
      <c r="P15" s="27">
        <f t="shared" si="3"/>
        <v>0</v>
      </c>
      <c r="Q15" s="27">
        <f t="shared" si="3"/>
        <v>0</v>
      </c>
      <c r="R15" s="27">
        <f t="shared" si="3"/>
        <v>0</v>
      </c>
      <c r="S15" s="27">
        <f t="shared" si="3"/>
        <v>0</v>
      </c>
      <c r="T15" s="27">
        <f t="shared" si="3"/>
        <v>0</v>
      </c>
      <c r="U15" s="27">
        <f t="shared" si="3"/>
        <v>0</v>
      </c>
      <c r="V15" s="28">
        <f t="shared" si="3"/>
        <v>0</v>
      </c>
      <c r="W15" s="28">
        <f t="shared" si="3"/>
        <v>0</v>
      </c>
      <c r="X15" s="28">
        <f t="shared" si="3"/>
        <v>0</v>
      </c>
      <c r="Y15" s="29">
        <f>SUM(J15:X15)</f>
        <v>0</v>
      </c>
    </row>
    <row r="16" spans="1:25" ht="18" customHeight="1">
      <c r="A16" s="56" t="s">
        <v>26</v>
      </c>
      <c r="B16" s="2" t="s">
        <v>0</v>
      </c>
      <c r="C16" s="2"/>
      <c r="D16" s="2" t="s">
        <v>32</v>
      </c>
      <c r="E16" s="2"/>
      <c r="F16" s="2" t="s">
        <v>1</v>
      </c>
      <c r="G16" s="2"/>
      <c r="H16" s="2"/>
      <c r="I16" s="2"/>
      <c r="J16" s="55"/>
      <c r="K16" s="55"/>
      <c r="L16" s="55"/>
      <c r="M16" s="55"/>
      <c r="N16" s="55"/>
      <c r="O16" s="55"/>
      <c r="P16" s="55"/>
      <c r="Q16" s="55"/>
      <c r="R16" s="55"/>
      <c r="S16" s="55"/>
      <c r="T16" s="55"/>
      <c r="U16" s="55"/>
      <c r="V16" s="55"/>
      <c r="W16" s="55"/>
      <c r="X16" s="55"/>
      <c r="Y16" s="55"/>
    </row>
    <row r="17" spans="1:25" ht="18" customHeight="1">
      <c r="A17" s="56"/>
      <c r="B17" s="14" t="s">
        <v>19</v>
      </c>
      <c r="C17" s="4"/>
      <c r="D17" s="2" t="s">
        <v>20</v>
      </c>
      <c r="E17" s="2"/>
      <c r="F17" s="2" t="s">
        <v>21</v>
      </c>
      <c r="G17" s="2"/>
      <c r="H17" s="2"/>
      <c r="I17" s="2"/>
      <c r="J17" s="55"/>
      <c r="K17" s="55"/>
      <c r="L17" s="55"/>
      <c r="M17" s="55"/>
      <c r="N17" s="55"/>
      <c r="O17" s="55"/>
      <c r="P17" s="55"/>
      <c r="Q17" s="55"/>
      <c r="R17" s="55"/>
      <c r="S17" s="55"/>
      <c r="T17" s="55"/>
      <c r="U17" s="55"/>
      <c r="V17" s="55"/>
      <c r="W17" s="55"/>
      <c r="X17" s="55"/>
      <c r="Y17" s="55"/>
    </row>
    <row r="18" spans="1:25" ht="18" customHeight="1">
      <c r="A18" s="15"/>
      <c r="B18" s="16"/>
      <c r="C18" s="5"/>
      <c r="D18" s="15"/>
      <c r="E18" s="11"/>
      <c r="F18" s="15"/>
      <c r="G18" s="12"/>
      <c r="H18" s="5"/>
      <c r="I18" s="12"/>
      <c r="J18" s="30"/>
      <c r="K18" s="30"/>
      <c r="L18" s="30"/>
      <c r="M18" s="30"/>
      <c r="N18" s="30"/>
      <c r="O18" s="30"/>
      <c r="P18" s="30"/>
      <c r="Q18" s="30"/>
      <c r="R18" s="30"/>
      <c r="S18" s="30"/>
      <c r="T18" s="30"/>
      <c r="U18" s="30"/>
      <c r="V18" s="30"/>
      <c r="W18" s="30"/>
      <c r="X18" s="30"/>
      <c r="Y18" s="31">
        <f>SUM(J18:X18)</f>
        <v>0</v>
      </c>
    </row>
    <row r="19" spans="1:25" ht="18" customHeight="1">
      <c r="A19" s="15"/>
      <c r="B19" s="16"/>
      <c r="C19" s="5"/>
      <c r="D19" s="15"/>
      <c r="E19" s="11"/>
      <c r="F19" s="15"/>
      <c r="G19" s="12"/>
      <c r="H19" s="5"/>
      <c r="I19" s="12"/>
      <c r="J19" s="30"/>
      <c r="K19" s="30"/>
      <c r="L19" s="30"/>
      <c r="M19" s="30"/>
      <c r="N19" s="30"/>
      <c r="O19" s="30"/>
      <c r="P19" s="30"/>
      <c r="Q19" s="30"/>
      <c r="R19" s="30"/>
      <c r="S19" s="30"/>
      <c r="T19" s="30"/>
      <c r="U19" s="30"/>
      <c r="V19" s="30"/>
      <c r="W19" s="30"/>
      <c r="X19" s="30"/>
      <c r="Y19" s="31">
        <f aca="true" t="shared" si="4" ref="Y19:Y82">SUM(J19:X19)</f>
        <v>0</v>
      </c>
    </row>
    <row r="20" spans="1:25" ht="18" customHeight="1">
      <c r="A20" s="15"/>
      <c r="B20" s="16"/>
      <c r="C20" s="5">
        <f aca="true" t="shared" si="5" ref="C20:C29">IF(B20&lt;$B$169,1,2)</f>
        <v>2</v>
      </c>
      <c r="D20" s="15"/>
      <c r="E20" s="11" t="str">
        <f aca="true" t="shared" si="6" ref="E20:E30">IF(D20="常用","1",IF(D20="役員","2","3"))</f>
        <v>3</v>
      </c>
      <c r="F20" s="15"/>
      <c r="G20" s="12" t="str">
        <f aca="true" t="shared" si="7" ref="G20:G30">IF(F20="あり","10","20")</f>
        <v>20</v>
      </c>
      <c r="H20" s="5">
        <f aca="true" t="shared" si="8" ref="H20:H30">E20+G20</f>
        <v>23</v>
      </c>
      <c r="I20" s="12">
        <f aca="true" t="shared" si="9" ref="I20:I30">C20+G20</f>
        <v>22</v>
      </c>
      <c r="J20" s="30"/>
      <c r="K20" s="30"/>
      <c r="L20" s="30"/>
      <c r="M20" s="30"/>
      <c r="N20" s="30"/>
      <c r="O20" s="30"/>
      <c r="P20" s="30"/>
      <c r="Q20" s="30"/>
      <c r="R20" s="30"/>
      <c r="S20" s="30"/>
      <c r="T20" s="30"/>
      <c r="U20" s="30"/>
      <c r="V20" s="30"/>
      <c r="W20" s="30"/>
      <c r="X20" s="30"/>
      <c r="Y20" s="31">
        <f t="shared" si="4"/>
        <v>0</v>
      </c>
    </row>
    <row r="21" spans="1:25" ht="18" customHeight="1">
      <c r="A21" s="15"/>
      <c r="B21" s="16"/>
      <c r="C21" s="5">
        <f t="shared" si="5"/>
        <v>2</v>
      </c>
      <c r="D21" s="15"/>
      <c r="E21" s="11" t="str">
        <f t="shared" si="6"/>
        <v>3</v>
      </c>
      <c r="F21" s="15"/>
      <c r="G21" s="12" t="str">
        <f t="shared" si="7"/>
        <v>20</v>
      </c>
      <c r="H21" s="5">
        <f t="shared" si="8"/>
        <v>23</v>
      </c>
      <c r="I21" s="12">
        <f t="shared" si="9"/>
        <v>22</v>
      </c>
      <c r="J21" s="30"/>
      <c r="K21" s="30"/>
      <c r="L21" s="30"/>
      <c r="M21" s="30"/>
      <c r="N21" s="30"/>
      <c r="O21" s="30"/>
      <c r="P21" s="30"/>
      <c r="Q21" s="30"/>
      <c r="R21" s="30"/>
      <c r="S21" s="30"/>
      <c r="T21" s="30"/>
      <c r="U21" s="30"/>
      <c r="V21" s="30"/>
      <c r="W21" s="30"/>
      <c r="X21" s="30"/>
      <c r="Y21" s="31">
        <f t="shared" si="4"/>
        <v>0</v>
      </c>
    </row>
    <row r="22" spans="1:25" ht="18" customHeight="1">
      <c r="A22" s="15"/>
      <c r="B22" s="16"/>
      <c r="C22" s="5">
        <f t="shared" si="5"/>
        <v>2</v>
      </c>
      <c r="D22" s="15"/>
      <c r="E22" s="11" t="str">
        <f t="shared" si="6"/>
        <v>3</v>
      </c>
      <c r="F22" s="15"/>
      <c r="G22" s="12" t="str">
        <f t="shared" si="7"/>
        <v>20</v>
      </c>
      <c r="H22" s="5">
        <f t="shared" si="8"/>
        <v>23</v>
      </c>
      <c r="I22" s="12">
        <f t="shared" si="9"/>
        <v>22</v>
      </c>
      <c r="J22" s="30"/>
      <c r="K22" s="30"/>
      <c r="L22" s="30"/>
      <c r="M22" s="30"/>
      <c r="N22" s="30"/>
      <c r="O22" s="30"/>
      <c r="P22" s="30"/>
      <c r="Q22" s="30"/>
      <c r="R22" s="30"/>
      <c r="S22" s="30"/>
      <c r="T22" s="30"/>
      <c r="U22" s="30"/>
      <c r="V22" s="30"/>
      <c r="W22" s="30"/>
      <c r="X22" s="30"/>
      <c r="Y22" s="31">
        <f t="shared" si="4"/>
        <v>0</v>
      </c>
    </row>
    <row r="23" spans="1:25" ht="18" customHeight="1">
      <c r="A23" s="15"/>
      <c r="B23" s="16"/>
      <c r="C23" s="5">
        <f t="shared" si="5"/>
        <v>2</v>
      </c>
      <c r="D23" s="15"/>
      <c r="E23" s="11" t="str">
        <f t="shared" si="6"/>
        <v>3</v>
      </c>
      <c r="F23" s="15"/>
      <c r="G23" s="12" t="str">
        <f t="shared" si="7"/>
        <v>20</v>
      </c>
      <c r="H23" s="5">
        <f t="shared" si="8"/>
        <v>23</v>
      </c>
      <c r="I23" s="12">
        <f t="shared" si="9"/>
        <v>22</v>
      </c>
      <c r="J23" s="30"/>
      <c r="K23" s="30"/>
      <c r="L23" s="30"/>
      <c r="M23" s="30"/>
      <c r="N23" s="30"/>
      <c r="O23" s="30"/>
      <c r="P23" s="30"/>
      <c r="Q23" s="30"/>
      <c r="R23" s="30"/>
      <c r="S23" s="30"/>
      <c r="T23" s="30"/>
      <c r="U23" s="30"/>
      <c r="V23" s="30"/>
      <c r="W23" s="30"/>
      <c r="X23" s="30"/>
      <c r="Y23" s="31">
        <f t="shared" si="4"/>
        <v>0</v>
      </c>
    </row>
    <row r="24" spans="1:25" ht="18" customHeight="1">
      <c r="A24" s="15"/>
      <c r="B24" s="16"/>
      <c r="C24" s="5">
        <f t="shared" si="5"/>
        <v>2</v>
      </c>
      <c r="D24" s="15"/>
      <c r="E24" s="11" t="str">
        <f t="shared" si="6"/>
        <v>3</v>
      </c>
      <c r="F24" s="15"/>
      <c r="G24" s="12" t="str">
        <f t="shared" si="7"/>
        <v>20</v>
      </c>
      <c r="H24" s="5">
        <f t="shared" si="8"/>
        <v>23</v>
      </c>
      <c r="I24" s="12">
        <f t="shared" si="9"/>
        <v>22</v>
      </c>
      <c r="J24" s="30"/>
      <c r="K24" s="30"/>
      <c r="L24" s="30"/>
      <c r="M24" s="30"/>
      <c r="N24" s="30"/>
      <c r="O24" s="30"/>
      <c r="P24" s="30"/>
      <c r="Q24" s="30"/>
      <c r="R24" s="30"/>
      <c r="S24" s="30"/>
      <c r="T24" s="30"/>
      <c r="U24" s="30"/>
      <c r="V24" s="30"/>
      <c r="W24" s="30"/>
      <c r="X24" s="30"/>
      <c r="Y24" s="31">
        <f t="shared" si="4"/>
        <v>0</v>
      </c>
    </row>
    <row r="25" spans="1:25" ht="18" customHeight="1">
      <c r="A25" s="15"/>
      <c r="B25" s="16"/>
      <c r="C25" s="5">
        <f t="shared" si="5"/>
        <v>2</v>
      </c>
      <c r="D25" s="15"/>
      <c r="E25" s="11" t="str">
        <f t="shared" si="6"/>
        <v>3</v>
      </c>
      <c r="F25" s="15"/>
      <c r="G25" s="12" t="str">
        <f t="shared" si="7"/>
        <v>20</v>
      </c>
      <c r="H25" s="5">
        <f t="shared" si="8"/>
        <v>23</v>
      </c>
      <c r="I25" s="12">
        <f t="shared" si="9"/>
        <v>22</v>
      </c>
      <c r="J25" s="30"/>
      <c r="K25" s="30"/>
      <c r="L25" s="30"/>
      <c r="M25" s="30"/>
      <c r="N25" s="30"/>
      <c r="O25" s="30"/>
      <c r="P25" s="30"/>
      <c r="Q25" s="30"/>
      <c r="R25" s="30"/>
      <c r="S25" s="30"/>
      <c r="T25" s="30"/>
      <c r="U25" s="30"/>
      <c r="V25" s="30"/>
      <c r="W25" s="30"/>
      <c r="X25" s="30"/>
      <c r="Y25" s="31">
        <f t="shared" si="4"/>
        <v>0</v>
      </c>
    </row>
    <row r="26" spans="1:25" ht="18" customHeight="1">
      <c r="A26" s="15"/>
      <c r="B26" s="16"/>
      <c r="C26" s="5">
        <f t="shared" si="5"/>
        <v>2</v>
      </c>
      <c r="D26" s="15"/>
      <c r="E26" s="11" t="str">
        <f t="shared" si="6"/>
        <v>3</v>
      </c>
      <c r="F26" s="15"/>
      <c r="G26" s="12" t="str">
        <f t="shared" si="7"/>
        <v>20</v>
      </c>
      <c r="H26" s="5">
        <f t="shared" si="8"/>
        <v>23</v>
      </c>
      <c r="I26" s="12">
        <f t="shared" si="9"/>
        <v>22</v>
      </c>
      <c r="J26" s="30"/>
      <c r="K26" s="30"/>
      <c r="L26" s="30"/>
      <c r="M26" s="30"/>
      <c r="N26" s="30"/>
      <c r="O26" s="30"/>
      <c r="P26" s="30"/>
      <c r="Q26" s="30"/>
      <c r="R26" s="30"/>
      <c r="S26" s="30"/>
      <c r="T26" s="30"/>
      <c r="U26" s="30"/>
      <c r="V26" s="30"/>
      <c r="W26" s="30"/>
      <c r="X26" s="30"/>
      <c r="Y26" s="31">
        <f t="shared" si="4"/>
        <v>0</v>
      </c>
    </row>
    <row r="27" spans="1:25" ht="18" customHeight="1">
      <c r="A27" s="15"/>
      <c r="B27" s="16"/>
      <c r="C27" s="5">
        <f t="shared" si="5"/>
        <v>2</v>
      </c>
      <c r="D27" s="15"/>
      <c r="E27" s="11" t="str">
        <f t="shared" si="6"/>
        <v>3</v>
      </c>
      <c r="F27" s="15"/>
      <c r="G27" s="12" t="str">
        <f t="shared" si="7"/>
        <v>20</v>
      </c>
      <c r="H27" s="5">
        <f t="shared" si="8"/>
        <v>23</v>
      </c>
      <c r="I27" s="12">
        <f t="shared" si="9"/>
        <v>22</v>
      </c>
      <c r="J27" s="30"/>
      <c r="K27" s="30"/>
      <c r="L27" s="30"/>
      <c r="M27" s="30"/>
      <c r="N27" s="30"/>
      <c r="O27" s="30"/>
      <c r="P27" s="30"/>
      <c r="Q27" s="30"/>
      <c r="R27" s="30"/>
      <c r="S27" s="30"/>
      <c r="T27" s="30"/>
      <c r="U27" s="30"/>
      <c r="V27" s="30"/>
      <c r="W27" s="30"/>
      <c r="X27" s="30"/>
      <c r="Y27" s="31">
        <f t="shared" si="4"/>
        <v>0</v>
      </c>
    </row>
    <row r="28" spans="1:25" ht="18" customHeight="1">
      <c r="A28" s="15"/>
      <c r="B28" s="16"/>
      <c r="C28" s="5">
        <f t="shared" si="5"/>
        <v>2</v>
      </c>
      <c r="D28" s="15"/>
      <c r="E28" s="11" t="str">
        <f t="shared" si="6"/>
        <v>3</v>
      </c>
      <c r="F28" s="15"/>
      <c r="G28" s="12" t="str">
        <f t="shared" si="7"/>
        <v>20</v>
      </c>
      <c r="H28" s="5">
        <f t="shared" si="8"/>
        <v>23</v>
      </c>
      <c r="I28" s="12">
        <f t="shared" si="9"/>
        <v>22</v>
      </c>
      <c r="J28" s="30"/>
      <c r="K28" s="30"/>
      <c r="L28" s="30"/>
      <c r="M28" s="30"/>
      <c r="N28" s="30"/>
      <c r="O28" s="30"/>
      <c r="P28" s="30"/>
      <c r="Q28" s="30"/>
      <c r="R28" s="30"/>
      <c r="S28" s="30"/>
      <c r="T28" s="30"/>
      <c r="U28" s="30"/>
      <c r="V28" s="30"/>
      <c r="W28" s="30"/>
      <c r="X28" s="30"/>
      <c r="Y28" s="31">
        <f t="shared" si="4"/>
        <v>0</v>
      </c>
    </row>
    <row r="29" spans="1:25" ht="18" customHeight="1">
      <c r="A29" s="15"/>
      <c r="B29" s="16"/>
      <c r="C29" s="5">
        <f t="shared" si="5"/>
        <v>2</v>
      </c>
      <c r="D29" s="15"/>
      <c r="E29" s="11" t="str">
        <f t="shared" si="6"/>
        <v>3</v>
      </c>
      <c r="F29" s="15"/>
      <c r="G29" s="12" t="str">
        <f t="shared" si="7"/>
        <v>20</v>
      </c>
      <c r="H29" s="5">
        <f t="shared" si="8"/>
        <v>23</v>
      </c>
      <c r="I29" s="12">
        <f t="shared" si="9"/>
        <v>22</v>
      </c>
      <c r="J29" s="30"/>
      <c r="K29" s="30"/>
      <c r="L29" s="30"/>
      <c r="M29" s="30"/>
      <c r="N29" s="30"/>
      <c r="O29" s="30"/>
      <c r="P29" s="30"/>
      <c r="Q29" s="30"/>
      <c r="R29" s="30"/>
      <c r="S29" s="30"/>
      <c r="T29" s="30"/>
      <c r="U29" s="30"/>
      <c r="V29" s="30"/>
      <c r="W29" s="30"/>
      <c r="X29" s="30"/>
      <c r="Y29" s="31">
        <f t="shared" si="4"/>
        <v>0</v>
      </c>
    </row>
    <row r="30" spans="1:25" ht="18" customHeight="1">
      <c r="A30" s="15"/>
      <c r="B30" s="16"/>
      <c r="C30" s="5">
        <f aca="true" t="shared" si="10" ref="C30:C40">IF(B30&lt;$B$169,1,2)</f>
        <v>2</v>
      </c>
      <c r="D30" s="15"/>
      <c r="E30" s="11" t="str">
        <f t="shared" si="6"/>
        <v>3</v>
      </c>
      <c r="F30" s="15"/>
      <c r="G30" s="12" t="str">
        <f t="shared" si="7"/>
        <v>20</v>
      </c>
      <c r="H30" s="5">
        <f t="shared" si="8"/>
        <v>23</v>
      </c>
      <c r="I30" s="12">
        <f t="shared" si="9"/>
        <v>22</v>
      </c>
      <c r="J30" s="30"/>
      <c r="K30" s="30"/>
      <c r="L30" s="30"/>
      <c r="M30" s="30"/>
      <c r="N30" s="30"/>
      <c r="O30" s="30"/>
      <c r="P30" s="30"/>
      <c r="Q30" s="30"/>
      <c r="R30" s="30"/>
      <c r="S30" s="30"/>
      <c r="T30" s="30"/>
      <c r="U30" s="30"/>
      <c r="V30" s="30"/>
      <c r="W30" s="30"/>
      <c r="X30" s="30"/>
      <c r="Y30" s="31">
        <f t="shared" si="4"/>
        <v>0</v>
      </c>
    </row>
    <row r="31" spans="1:25" ht="18" customHeight="1">
      <c r="A31" s="15"/>
      <c r="B31" s="16"/>
      <c r="C31" s="5">
        <f t="shared" si="10"/>
        <v>2</v>
      </c>
      <c r="D31" s="15"/>
      <c r="E31" s="11" t="str">
        <f aca="true" t="shared" si="11" ref="E31:E82">IF(D31="常用","1",IF(D31="役員","2","3"))</f>
        <v>3</v>
      </c>
      <c r="F31" s="15"/>
      <c r="G31" s="12" t="str">
        <f aca="true" t="shared" si="12" ref="G31:G82">IF(F31="あり","10","20")</f>
        <v>20</v>
      </c>
      <c r="H31" s="5">
        <f aca="true" t="shared" si="13" ref="H31:H50">E31+G31</f>
        <v>23</v>
      </c>
      <c r="I31" s="12">
        <f aca="true" t="shared" si="14" ref="I31:I50">C31+G31</f>
        <v>22</v>
      </c>
      <c r="J31" s="30"/>
      <c r="K31" s="30"/>
      <c r="L31" s="30"/>
      <c r="M31" s="30"/>
      <c r="N31" s="30"/>
      <c r="O31" s="30"/>
      <c r="P31" s="30"/>
      <c r="Q31" s="30"/>
      <c r="R31" s="30"/>
      <c r="S31" s="30"/>
      <c r="T31" s="30"/>
      <c r="U31" s="30"/>
      <c r="V31" s="30"/>
      <c r="W31" s="30"/>
      <c r="X31" s="30"/>
      <c r="Y31" s="31">
        <f t="shared" si="4"/>
        <v>0</v>
      </c>
    </row>
    <row r="32" spans="1:25" ht="18" customHeight="1">
      <c r="A32" s="15"/>
      <c r="B32" s="16"/>
      <c r="C32" s="5">
        <f t="shared" si="10"/>
        <v>2</v>
      </c>
      <c r="D32" s="15"/>
      <c r="E32" s="11" t="str">
        <f t="shared" si="11"/>
        <v>3</v>
      </c>
      <c r="F32" s="15"/>
      <c r="G32" s="12" t="str">
        <f t="shared" si="12"/>
        <v>20</v>
      </c>
      <c r="H32" s="5">
        <f t="shared" si="13"/>
        <v>23</v>
      </c>
      <c r="I32" s="12">
        <f t="shared" si="14"/>
        <v>22</v>
      </c>
      <c r="J32" s="30"/>
      <c r="K32" s="30"/>
      <c r="L32" s="30"/>
      <c r="M32" s="30"/>
      <c r="N32" s="30"/>
      <c r="O32" s="30"/>
      <c r="P32" s="30"/>
      <c r="Q32" s="30"/>
      <c r="R32" s="30"/>
      <c r="S32" s="30"/>
      <c r="T32" s="30"/>
      <c r="U32" s="30"/>
      <c r="V32" s="30"/>
      <c r="W32" s="30"/>
      <c r="X32" s="30"/>
      <c r="Y32" s="31">
        <f t="shared" si="4"/>
        <v>0</v>
      </c>
    </row>
    <row r="33" spans="1:25" ht="18" customHeight="1">
      <c r="A33" s="15"/>
      <c r="B33" s="16"/>
      <c r="C33" s="5">
        <f t="shared" si="10"/>
        <v>2</v>
      </c>
      <c r="D33" s="15"/>
      <c r="E33" s="11" t="str">
        <f t="shared" si="11"/>
        <v>3</v>
      </c>
      <c r="F33" s="15"/>
      <c r="G33" s="12" t="str">
        <f t="shared" si="12"/>
        <v>20</v>
      </c>
      <c r="H33" s="5">
        <f t="shared" si="13"/>
        <v>23</v>
      </c>
      <c r="I33" s="12">
        <f t="shared" si="14"/>
        <v>22</v>
      </c>
      <c r="J33" s="30"/>
      <c r="K33" s="30"/>
      <c r="L33" s="30"/>
      <c r="M33" s="30"/>
      <c r="N33" s="30"/>
      <c r="O33" s="30"/>
      <c r="P33" s="30"/>
      <c r="Q33" s="30"/>
      <c r="R33" s="30"/>
      <c r="S33" s="30"/>
      <c r="T33" s="30"/>
      <c r="U33" s="30"/>
      <c r="V33" s="30"/>
      <c r="W33" s="30"/>
      <c r="X33" s="30"/>
      <c r="Y33" s="31">
        <f t="shared" si="4"/>
        <v>0</v>
      </c>
    </row>
    <row r="34" spans="1:25" ht="18" customHeight="1">
      <c r="A34" s="15"/>
      <c r="B34" s="16"/>
      <c r="C34" s="5">
        <f t="shared" si="10"/>
        <v>2</v>
      </c>
      <c r="D34" s="15"/>
      <c r="E34" s="11" t="str">
        <f>IF(D34="常用","1",IF(D34="役員","2","3"))</f>
        <v>3</v>
      </c>
      <c r="F34" s="15"/>
      <c r="G34" s="12" t="str">
        <f>IF(F34="あり","10","20")</f>
        <v>20</v>
      </c>
      <c r="H34" s="5">
        <f>E34+G34</f>
        <v>23</v>
      </c>
      <c r="I34" s="12">
        <f>C34+G34</f>
        <v>22</v>
      </c>
      <c r="J34" s="30"/>
      <c r="K34" s="30"/>
      <c r="L34" s="30"/>
      <c r="M34" s="30"/>
      <c r="N34" s="30"/>
      <c r="O34" s="30"/>
      <c r="P34" s="30"/>
      <c r="Q34" s="30"/>
      <c r="R34" s="30"/>
      <c r="S34" s="30"/>
      <c r="T34" s="30"/>
      <c r="U34" s="30"/>
      <c r="V34" s="30"/>
      <c r="W34" s="30"/>
      <c r="X34" s="30"/>
      <c r="Y34" s="31">
        <f>SUM(J34:X34)</f>
        <v>0</v>
      </c>
    </row>
    <row r="35" spans="1:25" ht="18" customHeight="1">
      <c r="A35" s="15"/>
      <c r="B35" s="16"/>
      <c r="C35" s="5">
        <f t="shared" si="10"/>
        <v>2</v>
      </c>
      <c r="D35" s="15"/>
      <c r="E35" s="11" t="str">
        <f>IF(D35="常用","1",IF(D35="役員","2","3"))</f>
        <v>3</v>
      </c>
      <c r="F35" s="15"/>
      <c r="G35" s="12" t="str">
        <f>IF(F35="あり","10","20")</f>
        <v>20</v>
      </c>
      <c r="H35" s="5">
        <f>E35+G35</f>
        <v>23</v>
      </c>
      <c r="I35" s="12">
        <f>C35+G35</f>
        <v>22</v>
      </c>
      <c r="J35" s="30"/>
      <c r="K35" s="30"/>
      <c r="L35" s="30"/>
      <c r="M35" s="30"/>
      <c r="N35" s="30"/>
      <c r="O35" s="30"/>
      <c r="P35" s="30"/>
      <c r="Q35" s="30"/>
      <c r="R35" s="30"/>
      <c r="S35" s="30"/>
      <c r="T35" s="30"/>
      <c r="U35" s="30"/>
      <c r="V35" s="30"/>
      <c r="W35" s="30"/>
      <c r="X35" s="30"/>
      <c r="Y35" s="31">
        <f>SUM(J35:X35)</f>
        <v>0</v>
      </c>
    </row>
    <row r="36" spans="1:25" ht="18" customHeight="1">
      <c r="A36" s="15"/>
      <c r="B36" s="16"/>
      <c r="C36" s="5">
        <f t="shared" si="10"/>
        <v>2</v>
      </c>
      <c r="D36" s="15"/>
      <c r="E36" s="11" t="str">
        <f>IF(D36="常用","1",IF(D36="役員","2","3"))</f>
        <v>3</v>
      </c>
      <c r="F36" s="15"/>
      <c r="G36" s="12" t="str">
        <f>IF(F36="あり","10","20")</f>
        <v>20</v>
      </c>
      <c r="H36" s="5">
        <f>E36+G36</f>
        <v>23</v>
      </c>
      <c r="I36" s="12">
        <f>C36+G36</f>
        <v>22</v>
      </c>
      <c r="J36" s="30"/>
      <c r="K36" s="30"/>
      <c r="L36" s="30"/>
      <c r="M36" s="30"/>
      <c r="N36" s="30"/>
      <c r="O36" s="30"/>
      <c r="P36" s="30"/>
      <c r="Q36" s="30"/>
      <c r="R36" s="30"/>
      <c r="S36" s="30"/>
      <c r="T36" s="30"/>
      <c r="U36" s="30"/>
      <c r="V36" s="30"/>
      <c r="W36" s="30"/>
      <c r="X36" s="30"/>
      <c r="Y36" s="31">
        <f>SUM(J36:X36)</f>
        <v>0</v>
      </c>
    </row>
    <row r="37" spans="1:25" ht="18" customHeight="1">
      <c r="A37" s="15"/>
      <c r="B37" s="16"/>
      <c r="C37" s="5">
        <f t="shared" si="10"/>
        <v>2</v>
      </c>
      <c r="D37" s="15"/>
      <c r="E37" s="11" t="str">
        <f t="shared" si="11"/>
        <v>3</v>
      </c>
      <c r="F37" s="15"/>
      <c r="G37" s="12" t="str">
        <f t="shared" si="12"/>
        <v>20</v>
      </c>
      <c r="H37" s="5">
        <f t="shared" si="13"/>
        <v>23</v>
      </c>
      <c r="I37" s="12">
        <f t="shared" si="14"/>
        <v>22</v>
      </c>
      <c r="J37" s="30"/>
      <c r="K37" s="30"/>
      <c r="L37" s="30"/>
      <c r="M37" s="30"/>
      <c r="N37" s="30"/>
      <c r="O37" s="30"/>
      <c r="P37" s="30"/>
      <c r="Q37" s="30"/>
      <c r="R37" s="30"/>
      <c r="S37" s="30"/>
      <c r="T37" s="30"/>
      <c r="U37" s="30"/>
      <c r="V37" s="30"/>
      <c r="W37" s="30"/>
      <c r="X37" s="30"/>
      <c r="Y37" s="31">
        <f t="shared" si="4"/>
        <v>0</v>
      </c>
    </row>
    <row r="38" spans="1:25" ht="18" customHeight="1">
      <c r="A38" s="15"/>
      <c r="B38" s="16"/>
      <c r="C38" s="5">
        <f t="shared" si="10"/>
        <v>2</v>
      </c>
      <c r="D38" s="15"/>
      <c r="E38" s="11" t="str">
        <f>IF(D38="常用","1",IF(D38="役員","2","3"))</f>
        <v>3</v>
      </c>
      <c r="F38" s="15"/>
      <c r="G38" s="12" t="str">
        <f>IF(F38="あり","10","20")</f>
        <v>20</v>
      </c>
      <c r="H38" s="5">
        <f>E38+G38</f>
        <v>23</v>
      </c>
      <c r="I38" s="12">
        <f>C38+G38</f>
        <v>22</v>
      </c>
      <c r="J38" s="30"/>
      <c r="K38" s="30"/>
      <c r="L38" s="30"/>
      <c r="M38" s="30"/>
      <c r="N38" s="30"/>
      <c r="O38" s="30"/>
      <c r="P38" s="30"/>
      <c r="Q38" s="30"/>
      <c r="R38" s="30"/>
      <c r="S38" s="30"/>
      <c r="T38" s="30"/>
      <c r="U38" s="30"/>
      <c r="V38" s="30"/>
      <c r="W38" s="30"/>
      <c r="X38" s="30"/>
      <c r="Y38" s="31">
        <f>SUM(J38:X38)</f>
        <v>0</v>
      </c>
    </row>
    <row r="39" spans="1:25" ht="18" customHeight="1">
      <c r="A39" s="15"/>
      <c r="B39" s="16"/>
      <c r="C39" s="5">
        <f t="shared" si="10"/>
        <v>2</v>
      </c>
      <c r="D39" s="15"/>
      <c r="E39" s="11" t="str">
        <f t="shared" si="11"/>
        <v>3</v>
      </c>
      <c r="F39" s="15"/>
      <c r="G39" s="12" t="str">
        <f t="shared" si="12"/>
        <v>20</v>
      </c>
      <c r="H39" s="5">
        <f t="shared" si="13"/>
        <v>23</v>
      </c>
      <c r="I39" s="12">
        <f t="shared" si="14"/>
        <v>22</v>
      </c>
      <c r="J39" s="30"/>
      <c r="K39" s="30"/>
      <c r="L39" s="30"/>
      <c r="M39" s="30"/>
      <c r="N39" s="30"/>
      <c r="O39" s="30"/>
      <c r="P39" s="30"/>
      <c r="Q39" s="30"/>
      <c r="R39" s="30"/>
      <c r="S39" s="30"/>
      <c r="T39" s="30"/>
      <c r="U39" s="30"/>
      <c r="V39" s="30"/>
      <c r="W39" s="30"/>
      <c r="X39" s="30"/>
      <c r="Y39" s="31">
        <f t="shared" si="4"/>
        <v>0</v>
      </c>
    </row>
    <row r="40" spans="1:25" ht="18" customHeight="1">
      <c r="A40" s="15"/>
      <c r="B40" s="16"/>
      <c r="C40" s="5">
        <f t="shared" si="10"/>
        <v>2</v>
      </c>
      <c r="D40" s="15"/>
      <c r="E40" s="11" t="str">
        <f>IF(D40="常用","1",IF(D40="役員","2","3"))</f>
        <v>3</v>
      </c>
      <c r="F40" s="15"/>
      <c r="G40" s="12" t="str">
        <f>IF(F40="あり","10","20")</f>
        <v>20</v>
      </c>
      <c r="H40" s="5">
        <f>E40+G40</f>
        <v>23</v>
      </c>
      <c r="I40" s="12">
        <f>C40+G40</f>
        <v>22</v>
      </c>
      <c r="J40" s="30"/>
      <c r="K40" s="30"/>
      <c r="L40" s="30"/>
      <c r="M40" s="30"/>
      <c r="N40" s="30"/>
      <c r="O40" s="30"/>
      <c r="P40" s="30"/>
      <c r="Q40" s="30"/>
      <c r="R40" s="30"/>
      <c r="S40" s="30"/>
      <c r="T40" s="30"/>
      <c r="U40" s="30"/>
      <c r="V40" s="30"/>
      <c r="W40" s="30"/>
      <c r="X40" s="30"/>
      <c r="Y40" s="31">
        <f>SUM(J40:X40)</f>
        <v>0</v>
      </c>
    </row>
    <row r="41" spans="1:25" ht="18" customHeight="1">
      <c r="A41" s="15"/>
      <c r="B41" s="16"/>
      <c r="C41" s="5"/>
      <c r="D41" s="15"/>
      <c r="E41" s="11"/>
      <c r="F41" s="15"/>
      <c r="G41" s="12" t="str">
        <f t="shared" si="12"/>
        <v>20</v>
      </c>
      <c r="H41" s="5">
        <f t="shared" si="13"/>
        <v>20</v>
      </c>
      <c r="I41" s="12">
        <f t="shared" si="14"/>
        <v>20</v>
      </c>
      <c r="J41" s="30"/>
      <c r="K41" s="30"/>
      <c r="L41" s="30"/>
      <c r="M41" s="30"/>
      <c r="N41" s="30"/>
      <c r="O41" s="30"/>
      <c r="P41" s="30"/>
      <c r="Q41" s="30"/>
      <c r="R41" s="30"/>
      <c r="S41" s="30"/>
      <c r="T41" s="30"/>
      <c r="U41" s="30"/>
      <c r="V41" s="30"/>
      <c r="W41" s="30"/>
      <c r="X41" s="30"/>
      <c r="Y41" s="31">
        <f t="shared" si="4"/>
        <v>0</v>
      </c>
    </row>
    <row r="42" spans="1:25" ht="18" customHeight="1">
      <c r="A42" s="15"/>
      <c r="B42" s="16"/>
      <c r="C42" s="5"/>
      <c r="D42" s="15"/>
      <c r="E42" s="11"/>
      <c r="F42" s="15"/>
      <c r="G42" s="12" t="str">
        <f t="shared" si="12"/>
        <v>20</v>
      </c>
      <c r="H42" s="5">
        <f t="shared" si="13"/>
        <v>20</v>
      </c>
      <c r="I42" s="12">
        <f t="shared" si="14"/>
        <v>20</v>
      </c>
      <c r="J42" s="30"/>
      <c r="K42" s="30"/>
      <c r="L42" s="30"/>
      <c r="M42" s="30"/>
      <c r="N42" s="30"/>
      <c r="O42" s="30"/>
      <c r="P42" s="30"/>
      <c r="Q42" s="30"/>
      <c r="R42" s="30"/>
      <c r="S42" s="30"/>
      <c r="T42" s="30"/>
      <c r="U42" s="30"/>
      <c r="V42" s="30"/>
      <c r="W42" s="30"/>
      <c r="X42" s="30"/>
      <c r="Y42" s="31">
        <f t="shared" si="4"/>
        <v>0</v>
      </c>
    </row>
    <row r="43" spans="1:25" ht="18" customHeight="1">
      <c r="A43" s="15"/>
      <c r="B43" s="16"/>
      <c r="C43" s="5">
        <f aca="true" t="shared" si="15" ref="C43:C82">IF(B43&lt;$B$169,1,2)</f>
        <v>2</v>
      </c>
      <c r="D43" s="15"/>
      <c r="E43" s="11" t="str">
        <f t="shared" si="11"/>
        <v>3</v>
      </c>
      <c r="F43" s="15"/>
      <c r="G43" s="12" t="str">
        <f t="shared" si="12"/>
        <v>20</v>
      </c>
      <c r="H43" s="5">
        <f t="shared" si="13"/>
        <v>23</v>
      </c>
      <c r="I43" s="12">
        <f t="shared" si="14"/>
        <v>22</v>
      </c>
      <c r="J43" s="30"/>
      <c r="K43" s="30"/>
      <c r="L43" s="30"/>
      <c r="M43" s="30"/>
      <c r="N43" s="30"/>
      <c r="O43" s="30"/>
      <c r="P43" s="30"/>
      <c r="Q43" s="30"/>
      <c r="R43" s="30"/>
      <c r="S43" s="30"/>
      <c r="T43" s="30"/>
      <c r="U43" s="30"/>
      <c r="V43" s="30"/>
      <c r="W43" s="30"/>
      <c r="X43" s="30"/>
      <c r="Y43" s="31">
        <f t="shared" si="4"/>
        <v>0</v>
      </c>
    </row>
    <row r="44" spans="1:25" ht="18" customHeight="1">
      <c r="A44" s="15"/>
      <c r="B44" s="16"/>
      <c r="C44" s="5">
        <f t="shared" si="15"/>
        <v>2</v>
      </c>
      <c r="D44" s="15"/>
      <c r="E44" s="11" t="str">
        <f t="shared" si="11"/>
        <v>3</v>
      </c>
      <c r="F44" s="15"/>
      <c r="G44" s="12" t="str">
        <f t="shared" si="12"/>
        <v>20</v>
      </c>
      <c r="H44" s="5">
        <f t="shared" si="13"/>
        <v>23</v>
      </c>
      <c r="I44" s="12">
        <f t="shared" si="14"/>
        <v>22</v>
      </c>
      <c r="J44" s="30"/>
      <c r="K44" s="30"/>
      <c r="L44" s="30"/>
      <c r="M44" s="30"/>
      <c r="N44" s="30"/>
      <c r="O44" s="30"/>
      <c r="P44" s="30"/>
      <c r="Q44" s="30"/>
      <c r="R44" s="30"/>
      <c r="S44" s="30"/>
      <c r="T44" s="30"/>
      <c r="U44" s="30"/>
      <c r="V44" s="30"/>
      <c r="W44" s="30"/>
      <c r="X44" s="30"/>
      <c r="Y44" s="31">
        <f t="shared" si="4"/>
        <v>0</v>
      </c>
    </row>
    <row r="45" spans="1:25" ht="18" customHeight="1">
      <c r="A45" s="15"/>
      <c r="B45" s="16"/>
      <c r="C45" s="5">
        <f t="shared" si="15"/>
        <v>2</v>
      </c>
      <c r="D45" s="15"/>
      <c r="E45" s="11" t="str">
        <f t="shared" si="11"/>
        <v>3</v>
      </c>
      <c r="F45" s="15"/>
      <c r="G45" s="12" t="str">
        <f t="shared" si="12"/>
        <v>20</v>
      </c>
      <c r="H45" s="5">
        <f t="shared" si="13"/>
        <v>23</v>
      </c>
      <c r="I45" s="12">
        <f t="shared" si="14"/>
        <v>22</v>
      </c>
      <c r="J45" s="30"/>
      <c r="K45" s="30"/>
      <c r="L45" s="30"/>
      <c r="M45" s="30"/>
      <c r="N45" s="30"/>
      <c r="O45" s="30"/>
      <c r="P45" s="30"/>
      <c r="Q45" s="30"/>
      <c r="R45" s="30"/>
      <c r="S45" s="30"/>
      <c r="T45" s="30"/>
      <c r="U45" s="30"/>
      <c r="V45" s="30"/>
      <c r="W45" s="30"/>
      <c r="X45" s="30"/>
      <c r="Y45" s="31">
        <f t="shared" si="4"/>
        <v>0</v>
      </c>
    </row>
    <row r="46" spans="1:25" ht="18" customHeight="1">
      <c r="A46" s="15"/>
      <c r="B46" s="16"/>
      <c r="C46" s="5">
        <f t="shared" si="15"/>
        <v>2</v>
      </c>
      <c r="D46" s="15"/>
      <c r="E46" s="11" t="str">
        <f t="shared" si="11"/>
        <v>3</v>
      </c>
      <c r="F46" s="15"/>
      <c r="G46" s="12" t="str">
        <f t="shared" si="12"/>
        <v>20</v>
      </c>
      <c r="H46" s="5">
        <f t="shared" si="13"/>
        <v>23</v>
      </c>
      <c r="I46" s="12">
        <f t="shared" si="14"/>
        <v>22</v>
      </c>
      <c r="J46" s="30"/>
      <c r="K46" s="30"/>
      <c r="L46" s="30"/>
      <c r="M46" s="30"/>
      <c r="N46" s="30"/>
      <c r="O46" s="30"/>
      <c r="P46" s="30"/>
      <c r="Q46" s="30"/>
      <c r="R46" s="30"/>
      <c r="S46" s="30"/>
      <c r="T46" s="30"/>
      <c r="U46" s="30"/>
      <c r="V46" s="30"/>
      <c r="W46" s="30"/>
      <c r="X46" s="30"/>
      <c r="Y46" s="31">
        <f t="shared" si="4"/>
        <v>0</v>
      </c>
    </row>
    <row r="47" spans="1:25" ht="18" customHeight="1">
      <c r="A47" s="15"/>
      <c r="B47" s="16"/>
      <c r="C47" s="5">
        <f t="shared" si="15"/>
        <v>2</v>
      </c>
      <c r="D47" s="15"/>
      <c r="E47" s="11" t="str">
        <f>IF(D47="常用","1",IF(D47="役員","2","3"))</f>
        <v>3</v>
      </c>
      <c r="F47" s="15"/>
      <c r="G47" s="12" t="str">
        <f>IF(F47="あり","10","20")</f>
        <v>20</v>
      </c>
      <c r="H47" s="5">
        <f>E47+G47</f>
        <v>23</v>
      </c>
      <c r="I47" s="12">
        <f>C47+G47</f>
        <v>22</v>
      </c>
      <c r="J47" s="30"/>
      <c r="K47" s="30"/>
      <c r="L47" s="30"/>
      <c r="M47" s="30"/>
      <c r="N47" s="30"/>
      <c r="O47" s="30"/>
      <c r="P47" s="30"/>
      <c r="Q47" s="30"/>
      <c r="R47" s="30"/>
      <c r="S47" s="30"/>
      <c r="T47" s="30"/>
      <c r="U47" s="30"/>
      <c r="V47" s="30"/>
      <c r="W47" s="30"/>
      <c r="X47" s="30"/>
      <c r="Y47" s="31">
        <f>SUM(J47:X47)</f>
        <v>0</v>
      </c>
    </row>
    <row r="48" spans="1:25" ht="18" customHeight="1">
      <c r="A48" s="15"/>
      <c r="B48" s="16"/>
      <c r="C48" s="5">
        <f t="shared" si="15"/>
        <v>2</v>
      </c>
      <c r="D48" s="15"/>
      <c r="E48" s="11" t="str">
        <f t="shared" si="11"/>
        <v>3</v>
      </c>
      <c r="F48" s="15"/>
      <c r="G48" s="12" t="str">
        <f t="shared" si="12"/>
        <v>20</v>
      </c>
      <c r="H48" s="5">
        <f t="shared" si="13"/>
        <v>23</v>
      </c>
      <c r="I48" s="12">
        <f t="shared" si="14"/>
        <v>22</v>
      </c>
      <c r="J48" s="30"/>
      <c r="K48" s="30"/>
      <c r="L48" s="30"/>
      <c r="M48" s="30"/>
      <c r="N48" s="30"/>
      <c r="O48" s="30"/>
      <c r="P48" s="30"/>
      <c r="Q48" s="30"/>
      <c r="R48" s="30"/>
      <c r="S48" s="30"/>
      <c r="T48" s="30"/>
      <c r="U48" s="30"/>
      <c r="V48" s="30"/>
      <c r="W48" s="30"/>
      <c r="X48" s="30"/>
      <c r="Y48" s="31">
        <f t="shared" si="4"/>
        <v>0</v>
      </c>
    </row>
    <row r="49" spans="1:25" ht="18" customHeight="1">
      <c r="A49" s="15"/>
      <c r="B49" s="16"/>
      <c r="C49" s="5">
        <f t="shared" si="15"/>
        <v>2</v>
      </c>
      <c r="D49" s="15"/>
      <c r="E49" s="11" t="str">
        <f t="shared" si="11"/>
        <v>3</v>
      </c>
      <c r="F49" s="15"/>
      <c r="G49" s="12" t="str">
        <f t="shared" si="12"/>
        <v>20</v>
      </c>
      <c r="H49" s="5">
        <f t="shared" si="13"/>
        <v>23</v>
      </c>
      <c r="I49" s="12">
        <f t="shared" si="14"/>
        <v>22</v>
      </c>
      <c r="J49" s="30"/>
      <c r="K49" s="30"/>
      <c r="L49" s="30"/>
      <c r="M49" s="30"/>
      <c r="N49" s="30"/>
      <c r="O49" s="30"/>
      <c r="P49" s="30"/>
      <c r="Q49" s="30"/>
      <c r="R49" s="30"/>
      <c r="S49" s="30"/>
      <c r="T49" s="30"/>
      <c r="U49" s="30"/>
      <c r="V49" s="30"/>
      <c r="W49" s="30"/>
      <c r="X49" s="30"/>
      <c r="Y49" s="31">
        <f t="shared" si="4"/>
        <v>0</v>
      </c>
    </row>
    <row r="50" spans="1:25" ht="18" customHeight="1">
      <c r="A50" s="15"/>
      <c r="B50" s="16"/>
      <c r="C50" s="5">
        <f t="shared" si="15"/>
        <v>2</v>
      </c>
      <c r="D50" s="15"/>
      <c r="E50" s="11" t="str">
        <f t="shared" si="11"/>
        <v>3</v>
      </c>
      <c r="F50" s="15"/>
      <c r="G50" s="12" t="str">
        <f t="shared" si="12"/>
        <v>20</v>
      </c>
      <c r="H50" s="5">
        <f t="shared" si="13"/>
        <v>23</v>
      </c>
      <c r="I50" s="12">
        <f t="shared" si="14"/>
        <v>22</v>
      </c>
      <c r="J50" s="30"/>
      <c r="K50" s="30"/>
      <c r="L50" s="30"/>
      <c r="M50" s="30"/>
      <c r="N50" s="30"/>
      <c r="O50" s="30"/>
      <c r="P50" s="30"/>
      <c r="Q50" s="30"/>
      <c r="R50" s="30"/>
      <c r="S50" s="30"/>
      <c r="T50" s="30"/>
      <c r="U50" s="30"/>
      <c r="V50" s="30"/>
      <c r="W50" s="30"/>
      <c r="X50" s="30"/>
      <c r="Y50" s="31">
        <f t="shared" si="4"/>
        <v>0</v>
      </c>
    </row>
    <row r="51" spans="1:25" ht="18" customHeight="1">
      <c r="A51" s="15"/>
      <c r="B51" s="16"/>
      <c r="C51" s="5">
        <f t="shared" si="15"/>
        <v>2</v>
      </c>
      <c r="D51" s="15"/>
      <c r="E51" s="11" t="str">
        <f t="shared" si="11"/>
        <v>3</v>
      </c>
      <c r="F51" s="15"/>
      <c r="G51" s="12" t="str">
        <f t="shared" si="12"/>
        <v>20</v>
      </c>
      <c r="H51" s="5">
        <f aca="true" t="shared" si="16" ref="H51:H81">E51+G51</f>
        <v>23</v>
      </c>
      <c r="I51" s="12">
        <f aca="true" t="shared" si="17" ref="I51:I81">C51+G51</f>
        <v>22</v>
      </c>
      <c r="J51" s="30"/>
      <c r="K51" s="30"/>
      <c r="L51" s="30"/>
      <c r="M51" s="30"/>
      <c r="N51" s="30"/>
      <c r="O51" s="30"/>
      <c r="P51" s="30"/>
      <c r="Q51" s="30"/>
      <c r="R51" s="30"/>
      <c r="S51" s="30"/>
      <c r="T51" s="30"/>
      <c r="U51" s="30"/>
      <c r="V51" s="30"/>
      <c r="W51" s="30"/>
      <c r="X51" s="30"/>
      <c r="Y51" s="31">
        <f t="shared" si="4"/>
        <v>0</v>
      </c>
    </row>
    <row r="52" spans="1:25" ht="18" customHeight="1">
      <c r="A52" s="15"/>
      <c r="B52" s="16"/>
      <c r="C52" s="5">
        <f t="shared" si="15"/>
        <v>2</v>
      </c>
      <c r="D52" s="15"/>
      <c r="E52" s="11" t="str">
        <f t="shared" si="11"/>
        <v>3</v>
      </c>
      <c r="F52" s="15"/>
      <c r="G52" s="12" t="str">
        <f t="shared" si="12"/>
        <v>20</v>
      </c>
      <c r="H52" s="5">
        <f t="shared" si="16"/>
        <v>23</v>
      </c>
      <c r="I52" s="12">
        <f t="shared" si="17"/>
        <v>22</v>
      </c>
      <c r="J52" s="30"/>
      <c r="K52" s="30"/>
      <c r="L52" s="30"/>
      <c r="M52" s="30"/>
      <c r="N52" s="30"/>
      <c r="O52" s="30"/>
      <c r="P52" s="30"/>
      <c r="Q52" s="30"/>
      <c r="R52" s="30"/>
      <c r="S52" s="30"/>
      <c r="T52" s="30"/>
      <c r="U52" s="30"/>
      <c r="V52" s="30"/>
      <c r="W52" s="30"/>
      <c r="X52" s="30"/>
      <c r="Y52" s="31">
        <f t="shared" si="4"/>
        <v>0</v>
      </c>
    </row>
    <row r="53" spans="1:25" ht="18" customHeight="1">
      <c r="A53" s="15"/>
      <c r="B53" s="16"/>
      <c r="C53" s="5">
        <f t="shared" si="15"/>
        <v>2</v>
      </c>
      <c r="D53" s="15"/>
      <c r="E53" s="11" t="str">
        <f t="shared" si="11"/>
        <v>3</v>
      </c>
      <c r="F53" s="15"/>
      <c r="G53" s="12" t="str">
        <f t="shared" si="12"/>
        <v>20</v>
      </c>
      <c r="H53" s="5">
        <f t="shared" si="16"/>
        <v>23</v>
      </c>
      <c r="I53" s="12">
        <f t="shared" si="17"/>
        <v>22</v>
      </c>
      <c r="J53" s="30"/>
      <c r="K53" s="30"/>
      <c r="L53" s="30"/>
      <c r="M53" s="30"/>
      <c r="N53" s="30"/>
      <c r="O53" s="30"/>
      <c r="P53" s="30"/>
      <c r="Q53" s="30"/>
      <c r="R53" s="30"/>
      <c r="S53" s="30"/>
      <c r="T53" s="30"/>
      <c r="U53" s="30"/>
      <c r="V53" s="30"/>
      <c r="W53" s="30"/>
      <c r="X53" s="30"/>
      <c r="Y53" s="31">
        <f t="shared" si="4"/>
        <v>0</v>
      </c>
    </row>
    <row r="54" spans="1:25" ht="18" customHeight="1">
      <c r="A54" s="15"/>
      <c r="B54" s="16"/>
      <c r="C54" s="5">
        <f t="shared" si="15"/>
        <v>2</v>
      </c>
      <c r="D54" s="15"/>
      <c r="E54" s="11" t="str">
        <f t="shared" si="11"/>
        <v>3</v>
      </c>
      <c r="F54" s="15"/>
      <c r="G54" s="12" t="str">
        <f t="shared" si="12"/>
        <v>20</v>
      </c>
      <c r="H54" s="5">
        <f t="shared" si="16"/>
        <v>23</v>
      </c>
      <c r="I54" s="12">
        <f t="shared" si="17"/>
        <v>22</v>
      </c>
      <c r="J54" s="30"/>
      <c r="K54" s="30"/>
      <c r="L54" s="30"/>
      <c r="M54" s="30"/>
      <c r="N54" s="30"/>
      <c r="O54" s="30"/>
      <c r="P54" s="30"/>
      <c r="Q54" s="30"/>
      <c r="R54" s="30"/>
      <c r="S54" s="30"/>
      <c r="T54" s="30"/>
      <c r="U54" s="30"/>
      <c r="V54" s="30"/>
      <c r="W54" s="30"/>
      <c r="X54" s="30"/>
      <c r="Y54" s="31">
        <f t="shared" si="4"/>
        <v>0</v>
      </c>
    </row>
    <row r="55" spans="1:25" ht="18" customHeight="1">
      <c r="A55" s="15"/>
      <c r="B55" s="16"/>
      <c r="C55" s="5">
        <f t="shared" si="15"/>
        <v>2</v>
      </c>
      <c r="D55" s="15"/>
      <c r="E55" s="11" t="str">
        <f t="shared" si="11"/>
        <v>3</v>
      </c>
      <c r="F55" s="15"/>
      <c r="G55" s="12" t="str">
        <f t="shared" si="12"/>
        <v>20</v>
      </c>
      <c r="H55" s="5">
        <f t="shared" si="16"/>
        <v>23</v>
      </c>
      <c r="I55" s="12">
        <f t="shared" si="17"/>
        <v>22</v>
      </c>
      <c r="J55" s="30"/>
      <c r="K55" s="30"/>
      <c r="L55" s="30"/>
      <c r="M55" s="30"/>
      <c r="N55" s="30"/>
      <c r="O55" s="30"/>
      <c r="P55" s="30"/>
      <c r="Q55" s="30"/>
      <c r="R55" s="30"/>
      <c r="S55" s="30"/>
      <c r="T55" s="30"/>
      <c r="U55" s="30"/>
      <c r="V55" s="30"/>
      <c r="W55" s="30"/>
      <c r="X55" s="30"/>
      <c r="Y55" s="31">
        <f t="shared" si="4"/>
        <v>0</v>
      </c>
    </row>
    <row r="56" spans="1:25" ht="18" customHeight="1">
      <c r="A56" s="15"/>
      <c r="B56" s="16"/>
      <c r="C56" s="5">
        <f t="shared" si="15"/>
        <v>2</v>
      </c>
      <c r="D56" s="15"/>
      <c r="E56" s="11" t="str">
        <f t="shared" si="11"/>
        <v>3</v>
      </c>
      <c r="F56" s="15"/>
      <c r="G56" s="12" t="str">
        <f t="shared" si="12"/>
        <v>20</v>
      </c>
      <c r="H56" s="5">
        <f t="shared" si="16"/>
        <v>23</v>
      </c>
      <c r="I56" s="12">
        <f t="shared" si="17"/>
        <v>22</v>
      </c>
      <c r="J56" s="30"/>
      <c r="K56" s="30"/>
      <c r="L56" s="30"/>
      <c r="M56" s="30"/>
      <c r="N56" s="30"/>
      <c r="O56" s="30"/>
      <c r="P56" s="30"/>
      <c r="Q56" s="30"/>
      <c r="R56" s="30"/>
      <c r="S56" s="30"/>
      <c r="T56" s="30"/>
      <c r="U56" s="30"/>
      <c r="V56" s="30"/>
      <c r="W56" s="30"/>
      <c r="X56" s="30"/>
      <c r="Y56" s="31">
        <f t="shared" si="4"/>
        <v>0</v>
      </c>
    </row>
    <row r="57" spans="1:25" ht="18" customHeight="1">
      <c r="A57" s="15"/>
      <c r="B57" s="16"/>
      <c r="C57" s="5">
        <f t="shared" si="15"/>
        <v>2</v>
      </c>
      <c r="D57" s="15"/>
      <c r="E57" s="11" t="str">
        <f t="shared" si="11"/>
        <v>3</v>
      </c>
      <c r="F57" s="15"/>
      <c r="G57" s="12" t="str">
        <f t="shared" si="12"/>
        <v>20</v>
      </c>
      <c r="H57" s="5">
        <f t="shared" si="16"/>
        <v>23</v>
      </c>
      <c r="I57" s="12">
        <f t="shared" si="17"/>
        <v>22</v>
      </c>
      <c r="J57" s="30"/>
      <c r="K57" s="30"/>
      <c r="L57" s="30"/>
      <c r="M57" s="30"/>
      <c r="N57" s="30"/>
      <c r="O57" s="30"/>
      <c r="P57" s="30"/>
      <c r="Q57" s="30"/>
      <c r="R57" s="30"/>
      <c r="S57" s="30"/>
      <c r="T57" s="30"/>
      <c r="U57" s="30"/>
      <c r="V57" s="30"/>
      <c r="W57" s="30"/>
      <c r="X57" s="30"/>
      <c r="Y57" s="31">
        <f t="shared" si="4"/>
        <v>0</v>
      </c>
    </row>
    <row r="58" spans="1:25" ht="18" customHeight="1">
      <c r="A58" s="15"/>
      <c r="B58" s="16"/>
      <c r="C58" s="5">
        <f t="shared" si="15"/>
        <v>2</v>
      </c>
      <c r="D58" s="15"/>
      <c r="E58" s="11" t="str">
        <f t="shared" si="11"/>
        <v>3</v>
      </c>
      <c r="F58" s="15"/>
      <c r="G58" s="12" t="str">
        <f t="shared" si="12"/>
        <v>20</v>
      </c>
      <c r="H58" s="5">
        <f t="shared" si="16"/>
        <v>23</v>
      </c>
      <c r="I58" s="12">
        <f t="shared" si="17"/>
        <v>22</v>
      </c>
      <c r="J58" s="30"/>
      <c r="K58" s="30"/>
      <c r="L58" s="30"/>
      <c r="M58" s="30"/>
      <c r="N58" s="30"/>
      <c r="O58" s="30"/>
      <c r="P58" s="30"/>
      <c r="Q58" s="30"/>
      <c r="R58" s="30"/>
      <c r="S58" s="30"/>
      <c r="T58" s="30"/>
      <c r="U58" s="30"/>
      <c r="V58" s="30"/>
      <c r="W58" s="30"/>
      <c r="X58" s="30"/>
      <c r="Y58" s="31">
        <f t="shared" si="4"/>
        <v>0</v>
      </c>
    </row>
    <row r="59" spans="1:25" ht="18" customHeight="1">
      <c r="A59" s="15"/>
      <c r="B59" s="16"/>
      <c r="C59" s="5">
        <f t="shared" si="15"/>
        <v>2</v>
      </c>
      <c r="D59" s="15"/>
      <c r="E59" s="11" t="str">
        <f t="shared" si="11"/>
        <v>3</v>
      </c>
      <c r="F59" s="15"/>
      <c r="G59" s="12" t="str">
        <f t="shared" si="12"/>
        <v>20</v>
      </c>
      <c r="H59" s="5">
        <f t="shared" si="16"/>
        <v>23</v>
      </c>
      <c r="I59" s="12">
        <f t="shared" si="17"/>
        <v>22</v>
      </c>
      <c r="J59" s="30"/>
      <c r="K59" s="30"/>
      <c r="L59" s="30"/>
      <c r="M59" s="30"/>
      <c r="N59" s="30"/>
      <c r="O59" s="30"/>
      <c r="P59" s="30"/>
      <c r="Q59" s="30"/>
      <c r="R59" s="30"/>
      <c r="S59" s="30"/>
      <c r="T59" s="30"/>
      <c r="U59" s="30"/>
      <c r="V59" s="30"/>
      <c r="W59" s="30"/>
      <c r="X59" s="30"/>
      <c r="Y59" s="31">
        <f t="shared" si="4"/>
        <v>0</v>
      </c>
    </row>
    <row r="60" spans="1:25" ht="18" customHeight="1">
      <c r="A60" s="15"/>
      <c r="B60" s="16"/>
      <c r="C60" s="5">
        <f t="shared" si="15"/>
        <v>2</v>
      </c>
      <c r="D60" s="15"/>
      <c r="E60" s="11" t="str">
        <f t="shared" si="11"/>
        <v>3</v>
      </c>
      <c r="F60" s="15"/>
      <c r="G60" s="12" t="str">
        <f t="shared" si="12"/>
        <v>20</v>
      </c>
      <c r="H60" s="5">
        <f t="shared" si="16"/>
        <v>23</v>
      </c>
      <c r="I60" s="12">
        <f t="shared" si="17"/>
        <v>22</v>
      </c>
      <c r="J60" s="30"/>
      <c r="K60" s="30"/>
      <c r="L60" s="30"/>
      <c r="M60" s="30"/>
      <c r="N60" s="30"/>
      <c r="O60" s="30"/>
      <c r="P60" s="30"/>
      <c r="Q60" s="30"/>
      <c r="R60" s="30"/>
      <c r="S60" s="30"/>
      <c r="T60" s="30"/>
      <c r="U60" s="30"/>
      <c r="V60" s="30"/>
      <c r="W60" s="30"/>
      <c r="X60" s="30"/>
      <c r="Y60" s="31">
        <f t="shared" si="4"/>
        <v>0</v>
      </c>
    </row>
    <row r="61" spans="1:25" ht="18" customHeight="1">
      <c r="A61" s="15"/>
      <c r="B61" s="16"/>
      <c r="C61" s="5">
        <f t="shared" si="15"/>
        <v>2</v>
      </c>
      <c r="D61" s="15"/>
      <c r="E61" s="11" t="str">
        <f t="shared" si="11"/>
        <v>3</v>
      </c>
      <c r="F61" s="15"/>
      <c r="G61" s="12" t="str">
        <f t="shared" si="12"/>
        <v>20</v>
      </c>
      <c r="H61" s="5">
        <f t="shared" si="16"/>
        <v>23</v>
      </c>
      <c r="I61" s="12">
        <f t="shared" si="17"/>
        <v>22</v>
      </c>
      <c r="J61" s="30"/>
      <c r="K61" s="30"/>
      <c r="L61" s="30"/>
      <c r="M61" s="30"/>
      <c r="N61" s="30"/>
      <c r="O61" s="30"/>
      <c r="P61" s="30"/>
      <c r="Q61" s="30"/>
      <c r="R61" s="30"/>
      <c r="S61" s="30"/>
      <c r="T61" s="30"/>
      <c r="U61" s="30"/>
      <c r="V61" s="30"/>
      <c r="W61" s="30"/>
      <c r="X61" s="30"/>
      <c r="Y61" s="31">
        <f t="shared" si="4"/>
        <v>0</v>
      </c>
    </row>
    <row r="62" spans="1:25" ht="18" customHeight="1">
      <c r="A62" s="15"/>
      <c r="B62" s="16"/>
      <c r="C62" s="5">
        <f t="shared" si="15"/>
        <v>2</v>
      </c>
      <c r="D62" s="15"/>
      <c r="E62" s="11" t="str">
        <f t="shared" si="11"/>
        <v>3</v>
      </c>
      <c r="F62" s="15"/>
      <c r="G62" s="12" t="str">
        <f t="shared" si="12"/>
        <v>20</v>
      </c>
      <c r="H62" s="5">
        <f t="shared" si="16"/>
        <v>23</v>
      </c>
      <c r="I62" s="12">
        <f t="shared" si="17"/>
        <v>22</v>
      </c>
      <c r="J62" s="30"/>
      <c r="K62" s="30"/>
      <c r="L62" s="30"/>
      <c r="M62" s="30"/>
      <c r="N62" s="30"/>
      <c r="O62" s="30"/>
      <c r="P62" s="30"/>
      <c r="Q62" s="30"/>
      <c r="R62" s="30"/>
      <c r="S62" s="30"/>
      <c r="T62" s="30"/>
      <c r="U62" s="30"/>
      <c r="V62" s="30"/>
      <c r="W62" s="30"/>
      <c r="X62" s="30"/>
      <c r="Y62" s="31">
        <f t="shared" si="4"/>
        <v>0</v>
      </c>
    </row>
    <row r="63" spans="1:25" ht="18" customHeight="1">
      <c r="A63" s="15"/>
      <c r="B63" s="16"/>
      <c r="C63" s="5">
        <f t="shared" si="15"/>
        <v>2</v>
      </c>
      <c r="D63" s="15"/>
      <c r="E63" s="11" t="str">
        <f t="shared" si="11"/>
        <v>3</v>
      </c>
      <c r="F63" s="15"/>
      <c r="G63" s="12" t="str">
        <f t="shared" si="12"/>
        <v>20</v>
      </c>
      <c r="H63" s="5">
        <f t="shared" si="16"/>
        <v>23</v>
      </c>
      <c r="I63" s="12">
        <f t="shared" si="17"/>
        <v>22</v>
      </c>
      <c r="J63" s="30"/>
      <c r="K63" s="30"/>
      <c r="L63" s="30"/>
      <c r="M63" s="30"/>
      <c r="N63" s="30"/>
      <c r="O63" s="30"/>
      <c r="P63" s="30"/>
      <c r="Q63" s="30"/>
      <c r="R63" s="30"/>
      <c r="S63" s="30"/>
      <c r="T63" s="30"/>
      <c r="U63" s="30"/>
      <c r="V63" s="30"/>
      <c r="W63" s="30"/>
      <c r="X63" s="30"/>
      <c r="Y63" s="31">
        <f t="shared" si="4"/>
        <v>0</v>
      </c>
    </row>
    <row r="64" spans="1:25" ht="18" customHeight="1">
      <c r="A64" s="15"/>
      <c r="B64" s="16"/>
      <c r="C64" s="5">
        <f t="shared" si="15"/>
        <v>2</v>
      </c>
      <c r="D64" s="15"/>
      <c r="E64" s="11" t="str">
        <f t="shared" si="11"/>
        <v>3</v>
      </c>
      <c r="F64" s="15"/>
      <c r="G64" s="12" t="str">
        <f t="shared" si="12"/>
        <v>20</v>
      </c>
      <c r="H64" s="5">
        <f t="shared" si="16"/>
        <v>23</v>
      </c>
      <c r="I64" s="12">
        <f t="shared" si="17"/>
        <v>22</v>
      </c>
      <c r="J64" s="30"/>
      <c r="K64" s="30"/>
      <c r="L64" s="30"/>
      <c r="M64" s="30"/>
      <c r="N64" s="30"/>
      <c r="O64" s="30"/>
      <c r="P64" s="30"/>
      <c r="Q64" s="30"/>
      <c r="R64" s="30"/>
      <c r="S64" s="30"/>
      <c r="T64" s="30"/>
      <c r="U64" s="30"/>
      <c r="V64" s="30"/>
      <c r="W64" s="30"/>
      <c r="X64" s="30"/>
      <c r="Y64" s="31">
        <f t="shared" si="4"/>
        <v>0</v>
      </c>
    </row>
    <row r="65" spans="1:25" ht="18" customHeight="1">
      <c r="A65" s="15"/>
      <c r="B65" s="16"/>
      <c r="C65" s="5">
        <f t="shared" si="15"/>
        <v>2</v>
      </c>
      <c r="D65" s="15"/>
      <c r="E65" s="11" t="str">
        <f t="shared" si="11"/>
        <v>3</v>
      </c>
      <c r="F65" s="15"/>
      <c r="G65" s="12" t="str">
        <f t="shared" si="12"/>
        <v>20</v>
      </c>
      <c r="H65" s="5">
        <f t="shared" si="16"/>
        <v>23</v>
      </c>
      <c r="I65" s="12">
        <f t="shared" si="17"/>
        <v>22</v>
      </c>
      <c r="J65" s="30"/>
      <c r="K65" s="30"/>
      <c r="L65" s="30"/>
      <c r="M65" s="30"/>
      <c r="N65" s="30"/>
      <c r="O65" s="30"/>
      <c r="P65" s="30"/>
      <c r="Q65" s="30"/>
      <c r="R65" s="30"/>
      <c r="S65" s="30"/>
      <c r="T65" s="30"/>
      <c r="U65" s="30"/>
      <c r="V65" s="30"/>
      <c r="W65" s="30"/>
      <c r="X65" s="30"/>
      <c r="Y65" s="31">
        <f t="shared" si="4"/>
        <v>0</v>
      </c>
    </row>
    <row r="66" spans="1:25" ht="18" customHeight="1">
      <c r="A66" s="15"/>
      <c r="B66" s="16"/>
      <c r="C66" s="5">
        <f t="shared" si="15"/>
        <v>2</v>
      </c>
      <c r="D66" s="15"/>
      <c r="E66" s="11" t="str">
        <f t="shared" si="11"/>
        <v>3</v>
      </c>
      <c r="F66" s="15"/>
      <c r="G66" s="12" t="str">
        <f t="shared" si="12"/>
        <v>20</v>
      </c>
      <c r="H66" s="5">
        <f t="shared" si="16"/>
        <v>23</v>
      </c>
      <c r="I66" s="12">
        <f t="shared" si="17"/>
        <v>22</v>
      </c>
      <c r="J66" s="30"/>
      <c r="K66" s="30"/>
      <c r="L66" s="30"/>
      <c r="M66" s="30"/>
      <c r="N66" s="30"/>
      <c r="O66" s="30"/>
      <c r="P66" s="30"/>
      <c r="Q66" s="30"/>
      <c r="R66" s="30"/>
      <c r="S66" s="30"/>
      <c r="T66" s="30"/>
      <c r="U66" s="30"/>
      <c r="V66" s="30"/>
      <c r="W66" s="30"/>
      <c r="X66" s="30"/>
      <c r="Y66" s="31">
        <f t="shared" si="4"/>
        <v>0</v>
      </c>
    </row>
    <row r="67" spans="1:25" ht="18" customHeight="1">
      <c r="A67" s="15"/>
      <c r="B67" s="16"/>
      <c r="C67" s="5">
        <f t="shared" si="15"/>
        <v>2</v>
      </c>
      <c r="D67" s="15"/>
      <c r="E67" s="11" t="str">
        <f t="shared" si="11"/>
        <v>3</v>
      </c>
      <c r="F67" s="15"/>
      <c r="G67" s="12" t="str">
        <f t="shared" si="12"/>
        <v>20</v>
      </c>
      <c r="H67" s="5">
        <f t="shared" si="16"/>
        <v>23</v>
      </c>
      <c r="I67" s="12">
        <f t="shared" si="17"/>
        <v>22</v>
      </c>
      <c r="J67" s="30"/>
      <c r="K67" s="30"/>
      <c r="L67" s="30"/>
      <c r="M67" s="30"/>
      <c r="N67" s="30"/>
      <c r="O67" s="30"/>
      <c r="P67" s="30"/>
      <c r="Q67" s="30"/>
      <c r="R67" s="30"/>
      <c r="S67" s="30"/>
      <c r="T67" s="30"/>
      <c r="U67" s="30"/>
      <c r="V67" s="30"/>
      <c r="W67" s="30"/>
      <c r="X67" s="30"/>
      <c r="Y67" s="31">
        <f t="shared" si="4"/>
        <v>0</v>
      </c>
    </row>
    <row r="68" spans="1:25" ht="18" customHeight="1">
      <c r="A68" s="15"/>
      <c r="B68" s="16"/>
      <c r="C68" s="5">
        <f t="shared" si="15"/>
        <v>2</v>
      </c>
      <c r="D68" s="15"/>
      <c r="E68" s="11" t="str">
        <f t="shared" si="11"/>
        <v>3</v>
      </c>
      <c r="F68" s="15"/>
      <c r="G68" s="12" t="str">
        <f t="shared" si="12"/>
        <v>20</v>
      </c>
      <c r="H68" s="5">
        <f t="shared" si="16"/>
        <v>23</v>
      </c>
      <c r="I68" s="12">
        <f t="shared" si="17"/>
        <v>22</v>
      </c>
      <c r="J68" s="30"/>
      <c r="K68" s="30"/>
      <c r="L68" s="30"/>
      <c r="M68" s="30"/>
      <c r="N68" s="30"/>
      <c r="O68" s="30"/>
      <c r="P68" s="30"/>
      <c r="Q68" s="30"/>
      <c r="R68" s="30"/>
      <c r="S68" s="30"/>
      <c r="T68" s="30"/>
      <c r="U68" s="30"/>
      <c r="V68" s="30"/>
      <c r="W68" s="30"/>
      <c r="X68" s="30"/>
      <c r="Y68" s="31">
        <f t="shared" si="4"/>
        <v>0</v>
      </c>
    </row>
    <row r="69" spans="1:25" ht="18" customHeight="1">
      <c r="A69" s="15"/>
      <c r="B69" s="16"/>
      <c r="C69" s="5">
        <f t="shared" si="15"/>
        <v>2</v>
      </c>
      <c r="D69" s="15"/>
      <c r="E69" s="11" t="str">
        <f t="shared" si="11"/>
        <v>3</v>
      </c>
      <c r="F69" s="15"/>
      <c r="G69" s="12" t="str">
        <f t="shared" si="12"/>
        <v>20</v>
      </c>
      <c r="H69" s="5">
        <f t="shared" si="16"/>
        <v>23</v>
      </c>
      <c r="I69" s="12">
        <f t="shared" si="17"/>
        <v>22</v>
      </c>
      <c r="J69" s="30"/>
      <c r="K69" s="30"/>
      <c r="L69" s="30"/>
      <c r="M69" s="30"/>
      <c r="N69" s="30"/>
      <c r="O69" s="30"/>
      <c r="P69" s="30"/>
      <c r="Q69" s="30"/>
      <c r="R69" s="30"/>
      <c r="S69" s="30"/>
      <c r="T69" s="30"/>
      <c r="U69" s="30"/>
      <c r="V69" s="30"/>
      <c r="W69" s="30"/>
      <c r="X69" s="30"/>
      <c r="Y69" s="31">
        <f t="shared" si="4"/>
        <v>0</v>
      </c>
    </row>
    <row r="70" spans="1:25" ht="18" customHeight="1">
      <c r="A70" s="15"/>
      <c r="B70" s="16"/>
      <c r="C70" s="5">
        <f t="shared" si="15"/>
        <v>2</v>
      </c>
      <c r="D70" s="15"/>
      <c r="E70" s="11" t="str">
        <f t="shared" si="11"/>
        <v>3</v>
      </c>
      <c r="F70" s="15"/>
      <c r="G70" s="12" t="str">
        <f t="shared" si="12"/>
        <v>20</v>
      </c>
      <c r="H70" s="5">
        <f t="shared" si="16"/>
        <v>23</v>
      </c>
      <c r="I70" s="12">
        <f t="shared" si="17"/>
        <v>22</v>
      </c>
      <c r="J70" s="30"/>
      <c r="K70" s="30"/>
      <c r="L70" s="30"/>
      <c r="M70" s="30"/>
      <c r="N70" s="30"/>
      <c r="O70" s="30"/>
      <c r="P70" s="30"/>
      <c r="Q70" s="30"/>
      <c r="R70" s="30"/>
      <c r="S70" s="30"/>
      <c r="T70" s="30"/>
      <c r="U70" s="30"/>
      <c r="V70" s="30"/>
      <c r="W70" s="30"/>
      <c r="X70" s="30"/>
      <c r="Y70" s="31">
        <f t="shared" si="4"/>
        <v>0</v>
      </c>
    </row>
    <row r="71" spans="1:25" ht="18" customHeight="1">
      <c r="A71" s="15"/>
      <c r="B71" s="16"/>
      <c r="C71" s="5">
        <f t="shared" si="15"/>
        <v>2</v>
      </c>
      <c r="D71" s="15"/>
      <c r="E71" s="11" t="str">
        <f t="shared" si="11"/>
        <v>3</v>
      </c>
      <c r="F71" s="15"/>
      <c r="G71" s="12" t="str">
        <f t="shared" si="12"/>
        <v>20</v>
      </c>
      <c r="H71" s="5">
        <f t="shared" si="16"/>
        <v>23</v>
      </c>
      <c r="I71" s="12">
        <f t="shared" si="17"/>
        <v>22</v>
      </c>
      <c r="J71" s="30"/>
      <c r="K71" s="30"/>
      <c r="L71" s="30"/>
      <c r="M71" s="30"/>
      <c r="N71" s="30"/>
      <c r="O71" s="30"/>
      <c r="P71" s="30"/>
      <c r="Q71" s="30"/>
      <c r="R71" s="30"/>
      <c r="S71" s="30"/>
      <c r="T71" s="30"/>
      <c r="U71" s="30"/>
      <c r="V71" s="30"/>
      <c r="W71" s="30"/>
      <c r="X71" s="30"/>
      <c r="Y71" s="31">
        <f t="shared" si="4"/>
        <v>0</v>
      </c>
    </row>
    <row r="72" spans="1:25" ht="18" customHeight="1">
      <c r="A72" s="15"/>
      <c r="B72" s="16"/>
      <c r="C72" s="5">
        <f t="shared" si="15"/>
        <v>2</v>
      </c>
      <c r="D72" s="15"/>
      <c r="E72" s="11" t="str">
        <f t="shared" si="11"/>
        <v>3</v>
      </c>
      <c r="F72" s="15"/>
      <c r="G72" s="12" t="str">
        <f t="shared" si="12"/>
        <v>20</v>
      </c>
      <c r="H72" s="5">
        <f t="shared" si="16"/>
        <v>23</v>
      </c>
      <c r="I72" s="12">
        <f t="shared" si="17"/>
        <v>22</v>
      </c>
      <c r="J72" s="30"/>
      <c r="K72" s="30"/>
      <c r="L72" s="30"/>
      <c r="M72" s="30"/>
      <c r="N72" s="30"/>
      <c r="O72" s="30"/>
      <c r="P72" s="30"/>
      <c r="Q72" s="30"/>
      <c r="R72" s="30"/>
      <c r="S72" s="30"/>
      <c r="T72" s="30"/>
      <c r="U72" s="30"/>
      <c r="V72" s="30"/>
      <c r="W72" s="30"/>
      <c r="X72" s="30"/>
      <c r="Y72" s="31">
        <f t="shared" si="4"/>
        <v>0</v>
      </c>
    </row>
    <row r="73" spans="1:25" ht="18" customHeight="1">
      <c r="A73" s="15"/>
      <c r="B73" s="16"/>
      <c r="C73" s="5">
        <f t="shared" si="15"/>
        <v>2</v>
      </c>
      <c r="D73" s="15"/>
      <c r="E73" s="11" t="str">
        <f t="shared" si="11"/>
        <v>3</v>
      </c>
      <c r="F73" s="15"/>
      <c r="G73" s="12" t="str">
        <f t="shared" si="12"/>
        <v>20</v>
      </c>
      <c r="H73" s="5">
        <f t="shared" si="16"/>
        <v>23</v>
      </c>
      <c r="I73" s="12">
        <f t="shared" si="17"/>
        <v>22</v>
      </c>
      <c r="J73" s="30"/>
      <c r="K73" s="30"/>
      <c r="L73" s="30"/>
      <c r="M73" s="30"/>
      <c r="N73" s="30"/>
      <c r="O73" s="30"/>
      <c r="P73" s="30"/>
      <c r="Q73" s="30"/>
      <c r="R73" s="30"/>
      <c r="S73" s="30"/>
      <c r="T73" s="30"/>
      <c r="U73" s="30"/>
      <c r="V73" s="30"/>
      <c r="W73" s="30"/>
      <c r="X73" s="30"/>
      <c r="Y73" s="31">
        <f t="shared" si="4"/>
        <v>0</v>
      </c>
    </row>
    <row r="74" spans="1:25" ht="18" customHeight="1">
      <c r="A74" s="15"/>
      <c r="B74" s="16"/>
      <c r="C74" s="5">
        <f t="shared" si="15"/>
        <v>2</v>
      </c>
      <c r="D74" s="15"/>
      <c r="E74" s="11" t="str">
        <f t="shared" si="11"/>
        <v>3</v>
      </c>
      <c r="F74" s="15"/>
      <c r="G74" s="12" t="str">
        <f t="shared" si="12"/>
        <v>20</v>
      </c>
      <c r="H74" s="5">
        <f t="shared" si="16"/>
        <v>23</v>
      </c>
      <c r="I74" s="12">
        <f t="shared" si="17"/>
        <v>22</v>
      </c>
      <c r="J74" s="30"/>
      <c r="K74" s="30"/>
      <c r="L74" s="30"/>
      <c r="M74" s="30"/>
      <c r="N74" s="30"/>
      <c r="O74" s="30"/>
      <c r="P74" s="30"/>
      <c r="Q74" s="30"/>
      <c r="R74" s="30"/>
      <c r="S74" s="30"/>
      <c r="T74" s="30"/>
      <c r="U74" s="30"/>
      <c r="V74" s="30"/>
      <c r="W74" s="30"/>
      <c r="X74" s="30"/>
      <c r="Y74" s="31">
        <f t="shared" si="4"/>
        <v>0</v>
      </c>
    </row>
    <row r="75" spans="1:25" ht="18" customHeight="1">
      <c r="A75" s="15"/>
      <c r="B75" s="16"/>
      <c r="C75" s="5">
        <f t="shared" si="15"/>
        <v>2</v>
      </c>
      <c r="D75" s="15"/>
      <c r="E75" s="11" t="str">
        <f t="shared" si="11"/>
        <v>3</v>
      </c>
      <c r="F75" s="15"/>
      <c r="G75" s="12" t="str">
        <f t="shared" si="12"/>
        <v>20</v>
      </c>
      <c r="H75" s="5">
        <f t="shared" si="16"/>
        <v>23</v>
      </c>
      <c r="I75" s="12">
        <f t="shared" si="17"/>
        <v>22</v>
      </c>
      <c r="J75" s="30"/>
      <c r="K75" s="30"/>
      <c r="L75" s="30"/>
      <c r="M75" s="30"/>
      <c r="N75" s="30"/>
      <c r="O75" s="30"/>
      <c r="P75" s="30"/>
      <c r="Q75" s="30"/>
      <c r="R75" s="30"/>
      <c r="S75" s="30"/>
      <c r="T75" s="30"/>
      <c r="U75" s="30"/>
      <c r="V75" s="30"/>
      <c r="W75" s="30"/>
      <c r="X75" s="30"/>
      <c r="Y75" s="31">
        <f t="shared" si="4"/>
        <v>0</v>
      </c>
    </row>
    <row r="76" spans="1:25" ht="18" customHeight="1">
      <c r="A76" s="15"/>
      <c r="B76" s="16"/>
      <c r="C76" s="5">
        <f t="shared" si="15"/>
        <v>2</v>
      </c>
      <c r="D76" s="15"/>
      <c r="E76" s="11" t="str">
        <f t="shared" si="11"/>
        <v>3</v>
      </c>
      <c r="F76" s="15"/>
      <c r="G76" s="12" t="str">
        <f t="shared" si="12"/>
        <v>20</v>
      </c>
      <c r="H76" s="5">
        <f t="shared" si="16"/>
        <v>23</v>
      </c>
      <c r="I76" s="12">
        <f t="shared" si="17"/>
        <v>22</v>
      </c>
      <c r="J76" s="30"/>
      <c r="K76" s="30"/>
      <c r="L76" s="30"/>
      <c r="M76" s="30"/>
      <c r="N76" s="30"/>
      <c r="O76" s="30"/>
      <c r="P76" s="30"/>
      <c r="Q76" s="30"/>
      <c r="R76" s="30"/>
      <c r="S76" s="30"/>
      <c r="T76" s="30"/>
      <c r="U76" s="30"/>
      <c r="V76" s="30"/>
      <c r="W76" s="30"/>
      <c r="X76" s="30"/>
      <c r="Y76" s="31">
        <f t="shared" si="4"/>
        <v>0</v>
      </c>
    </row>
    <row r="77" spans="1:25" ht="18" customHeight="1">
      <c r="A77" s="15"/>
      <c r="B77" s="16"/>
      <c r="C77" s="5">
        <f t="shared" si="15"/>
        <v>2</v>
      </c>
      <c r="D77" s="15"/>
      <c r="E77" s="11" t="str">
        <f t="shared" si="11"/>
        <v>3</v>
      </c>
      <c r="F77" s="15"/>
      <c r="G77" s="12" t="str">
        <f t="shared" si="12"/>
        <v>20</v>
      </c>
      <c r="H77" s="5">
        <f t="shared" si="16"/>
        <v>23</v>
      </c>
      <c r="I77" s="12">
        <f t="shared" si="17"/>
        <v>22</v>
      </c>
      <c r="J77" s="30"/>
      <c r="K77" s="30"/>
      <c r="L77" s="30"/>
      <c r="M77" s="30"/>
      <c r="N77" s="30"/>
      <c r="O77" s="30"/>
      <c r="P77" s="30"/>
      <c r="Q77" s="30"/>
      <c r="R77" s="30"/>
      <c r="S77" s="30"/>
      <c r="T77" s="30"/>
      <c r="U77" s="30"/>
      <c r="V77" s="30"/>
      <c r="W77" s="30"/>
      <c r="X77" s="30"/>
      <c r="Y77" s="31">
        <f t="shared" si="4"/>
        <v>0</v>
      </c>
    </row>
    <row r="78" spans="1:25" ht="18" customHeight="1">
      <c r="A78" s="15"/>
      <c r="B78" s="16"/>
      <c r="C78" s="5">
        <f t="shared" si="15"/>
        <v>2</v>
      </c>
      <c r="D78" s="15"/>
      <c r="E78" s="11" t="str">
        <f t="shared" si="11"/>
        <v>3</v>
      </c>
      <c r="F78" s="15"/>
      <c r="G78" s="12" t="str">
        <f t="shared" si="12"/>
        <v>20</v>
      </c>
      <c r="H78" s="5">
        <f t="shared" si="16"/>
        <v>23</v>
      </c>
      <c r="I78" s="12">
        <f t="shared" si="17"/>
        <v>22</v>
      </c>
      <c r="J78" s="30"/>
      <c r="K78" s="30"/>
      <c r="L78" s="30"/>
      <c r="M78" s="30"/>
      <c r="N78" s="30"/>
      <c r="O78" s="30"/>
      <c r="P78" s="30"/>
      <c r="Q78" s="30"/>
      <c r="R78" s="30"/>
      <c r="S78" s="30"/>
      <c r="T78" s="30"/>
      <c r="U78" s="30"/>
      <c r="V78" s="30"/>
      <c r="W78" s="30"/>
      <c r="X78" s="30"/>
      <c r="Y78" s="31">
        <f t="shared" si="4"/>
        <v>0</v>
      </c>
    </row>
    <row r="79" spans="1:25" ht="18" customHeight="1">
      <c r="A79" s="15"/>
      <c r="B79" s="16"/>
      <c r="C79" s="5">
        <f t="shared" si="15"/>
        <v>2</v>
      </c>
      <c r="D79" s="15"/>
      <c r="E79" s="11" t="str">
        <f t="shared" si="11"/>
        <v>3</v>
      </c>
      <c r="F79" s="15"/>
      <c r="G79" s="12" t="str">
        <f t="shared" si="12"/>
        <v>20</v>
      </c>
      <c r="H79" s="5">
        <f t="shared" si="16"/>
        <v>23</v>
      </c>
      <c r="I79" s="12">
        <f t="shared" si="17"/>
        <v>22</v>
      </c>
      <c r="J79" s="30"/>
      <c r="K79" s="30"/>
      <c r="L79" s="30"/>
      <c r="M79" s="30"/>
      <c r="N79" s="30"/>
      <c r="O79" s="30"/>
      <c r="P79" s="30"/>
      <c r="Q79" s="30"/>
      <c r="R79" s="30"/>
      <c r="S79" s="30"/>
      <c r="T79" s="30"/>
      <c r="U79" s="30"/>
      <c r="V79" s="30"/>
      <c r="W79" s="30"/>
      <c r="X79" s="30"/>
      <c r="Y79" s="31">
        <f t="shared" si="4"/>
        <v>0</v>
      </c>
    </row>
    <row r="80" spans="1:25" ht="18" customHeight="1">
      <c r="A80" s="15"/>
      <c r="B80" s="16"/>
      <c r="C80" s="5">
        <f t="shared" si="15"/>
        <v>2</v>
      </c>
      <c r="D80" s="15"/>
      <c r="E80" s="11" t="str">
        <f t="shared" si="11"/>
        <v>3</v>
      </c>
      <c r="F80" s="15"/>
      <c r="G80" s="12" t="str">
        <f t="shared" si="12"/>
        <v>20</v>
      </c>
      <c r="H80" s="5">
        <f t="shared" si="16"/>
        <v>23</v>
      </c>
      <c r="I80" s="12">
        <f t="shared" si="17"/>
        <v>22</v>
      </c>
      <c r="J80" s="30"/>
      <c r="K80" s="30"/>
      <c r="L80" s="30"/>
      <c r="M80" s="30"/>
      <c r="N80" s="30"/>
      <c r="O80" s="30"/>
      <c r="P80" s="30"/>
      <c r="Q80" s="30"/>
      <c r="R80" s="30"/>
      <c r="S80" s="30"/>
      <c r="T80" s="30"/>
      <c r="U80" s="30"/>
      <c r="V80" s="30"/>
      <c r="W80" s="30"/>
      <c r="X80" s="30"/>
      <c r="Y80" s="31">
        <f t="shared" si="4"/>
        <v>0</v>
      </c>
    </row>
    <row r="81" spans="1:25" ht="18" customHeight="1">
      <c r="A81" s="15"/>
      <c r="B81" s="16"/>
      <c r="C81" s="5">
        <f t="shared" si="15"/>
        <v>2</v>
      </c>
      <c r="D81" s="15"/>
      <c r="E81" s="11" t="str">
        <f t="shared" si="11"/>
        <v>3</v>
      </c>
      <c r="F81" s="15"/>
      <c r="G81" s="12" t="str">
        <f t="shared" si="12"/>
        <v>20</v>
      </c>
      <c r="H81" s="5">
        <f t="shared" si="16"/>
        <v>23</v>
      </c>
      <c r="I81" s="12">
        <f t="shared" si="17"/>
        <v>22</v>
      </c>
      <c r="J81" s="30"/>
      <c r="K81" s="30"/>
      <c r="L81" s="30"/>
      <c r="M81" s="30"/>
      <c r="N81" s="30"/>
      <c r="O81" s="30"/>
      <c r="P81" s="30"/>
      <c r="Q81" s="30"/>
      <c r="R81" s="30"/>
      <c r="S81" s="30"/>
      <c r="T81" s="30"/>
      <c r="U81" s="30"/>
      <c r="V81" s="30"/>
      <c r="W81" s="30"/>
      <c r="X81" s="30"/>
      <c r="Y81" s="31">
        <f t="shared" si="4"/>
        <v>0</v>
      </c>
    </row>
    <row r="82" spans="1:25" ht="18" customHeight="1">
      <c r="A82" s="15"/>
      <c r="B82" s="16"/>
      <c r="C82" s="5">
        <f t="shared" si="15"/>
        <v>2</v>
      </c>
      <c r="D82" s="15"/>
      <c r="E82" s="11" t="str">
        <f t="shared" si="11"/>
        <v>3</v>
      </c>
      <c r="F82" s="15"/>
      <c r="G82" s="12" t="str">
        <f t="shared" si="12"/>
        <v>20</v>
      </c>
      <c r="H82" s="5">
        <f aca="true" t="shared" si="18" ref="H82:H113">E82+G82</f>
        <v>23</v>
      </c>
      <c r="I82" s="12">
        <f aca="true" t="shared" si="19" ref="I82:I113">C82+G82</f>
        <v>22</v>
      </c>
      <c r="J82" s="30"/>
      <c r="K82" s="30"/>
      <c r="L82" s="30"/>
      <c r="M82" s="30"/>
      <c r="N82" s="30"/>
      <c r="O82" s="30"/>
      <c r="P82" s="30"/>
      <c r="Q82" s="30"/>
      <c r="R82" s="30"/>
      <c r="S82" s="30"/>
      <c r="T82" s="30"/>
      <c r="U82" s="30"/>
      <c r="V82" s="30"/>
      <c r="W82" s="30"/>
      <c r="X82" s="30"/>
      <c r="Y82" s="31">
        <f t="shared" si="4"/>
        <v>0</v>
      </c>
    </row>
    <row r="83" spans="1:25" ht="18" customHeight="1">
      <c r="A83" s="15"/>
      <c r="B83" s="16"/>
      <c r="C83" s="5">
        <f aca="true" t="shared" si="20" ref="C83:C167">IF(B83&lt;$B$169,1,2)</f>
        <v>2</v>
      </c>
      <c r="D83" s="15"/>
      <c r="E83" s="11" t="str">
        <f aca="true" t="shared" si="21" ref="E83:E167">IF(D83="常用","1",IF(D83="役員","2","3"))</f>
        <v>3</v>
      </c>
      <c r="F83" s="15"/>
      <c r="G83" s="12" t="str">
        <f aca="true" t="shared" si="22" ref="G83:G167">IF(F83="あり","10","20")</f>
        <v>20</v>
      </c>
      <c r="H83" s="5">
        <f t="shared" si="18"/>
        <v>23</v>
      </c>
      <c r="I83" s="12">
        <f t="shared" si="19"/>
        <v>22</v>
      </c>
      <c r="J83" s="30"/>
      <c r="K83" s="30"/>
      <c r="L83" s="30"/>
      <c r="M83" s="30"/>
      <c r="N83" s="30"/>
      <c r="O83" s="30"/>
      <c r="P83" s="30"/>
      <c r="Q83" s="30"/>
      <c r="R83" s="30"/>
      <c r="S83" s="30"/>
      <c r="T83" s="30"/>
      <c r="U83" s="30"/>
      <c r="V83" s="30"/>
      <c r="W83" s="30"/>
      <c r="X83" s="30"/>
      <c r="Y83" s="31">
        <f aca="true" t="shared" si="23" ref="Y83:Y167">SUM(J83:X83)</f>
        <v>0</v>
      </c>
    </row>
    <row r="84" spans="1:25" ht="18" customHeight="1">
      <c r="A84" s="15"/>
      <c r="B84" s="16"/>
      <c r="C84" s="5">
        <f t="shared" si="20"/>
        <v>2</v>
      </c>
      <c r="D84" s="15"/>
      <c r="E84" s="11" t="str">
        <f t="shared" si="21"/>
        <v>3</v>
      </c>
      <c r="F84" s="15"/>
      <c r="G84" s="12" t="str">
        <f t="shared" si="22"/>
        <v>20</v>
      </c>
      <c r="H84" s="5">
        <f t="shared" si="18"/>
        <v>23</v>
      </c>
      <c r="I84" s="12">
        <f t="shared" si="19"/>
        <v>22</v>
      </c>
      <c r="J84" s="30"/>
      <c r="K84" s="30"/>
      <c r="L84" s="30"/>
      <c r="M84" s="30"/>
      <c r="N84" s="30"/>
      <c r="O84" s="30"/>
      <c r="P84" s="30"/>
      <c r="Q84" s="30"/>
      <c r="R84" s="30"/>
      <c r="S84" s="30"/>
      <c r="T84" s="30"/>
      <c r="U84" s="30"/>
      <c r="V84" s="30"/>
      <c r="W84" s="30"/>
      <c r="X84" s="30"/>
      <c r="Y84" s="31">
        <f t="shared" si="23"/>
        <v>0</v>
      </c>
    </row>
    <row r="85" spans="1:25" ht="18" customHeight="1">
      <c r="A85" s="15"/>
      <c r="B85" s="16"/>
      <c r="C85" s="5">
        <f t="shared" si="20"/>
        <v>2</v>
      </c>
      <c r="D85" s="15"/>
      <c r="E85" s="11" t="str">
        <f t="shared" si="21"/>
        <v>3</v>
      </c>
      <c r="F85" s="15"/>
      <c r="G85" s="12" t="str">
        <f t="shared" si="22"/>
        <v>20</v>
      </c>
      <c r="H85" s="5">
        <f t="shared" si="18"/>
        <v>23</v>
      </c>
      <c r="I85" s="12">
        <f t="shared" si="19"/>
        <v>22</v>
      </c>
      <c r="J85" s="30"/>
      <c r="K85" s="30"/>
      <c r="L85" s="30"/>
      <c r="M85" s="30"/>
      <c r="N85" s="30"/>
      <c r="O85" s="30"/>
      <c r="P85" s="30"/>
      <c r="Q85" s="30"/>
      <c r="R85" s="30"/>
      <c r="S85" s="30"/>
      <c r="T85" s="30"/>
      <c r="U85" s="30"/>
      <c r="V85" s="30"/>
      <c r="W85" s="30"/>
      <c r="X85" s="30"/>
      <c r="Y85" s="31">
        <f t="shared" si="23"/>
        <v>0</v>
      </c>
    </row>
    <row r="86" spans="1:25" ht="18" customHeight="1">
      <c r="A86" s="15"/>
      <c r="B86" s="16"/>
      <c r="C86" s="5">
        <f t="shared" si="20"/>
        <v>2</v>
      </c>
      <c r="D86" s="15"/>
      <c r="E86" s="11" t="str">
        <f t="shared" si="21"/>
        <v>3</v>
      </c>
      <c r="F86" s="15"/>
      <c r="G86" s="12" t="str">
        <f t="shared" si="22"/>
        <v>20</v>
      </c>
      <c r="H86" s="5">
        <f t="shared" si="18"/>
        <v>23</v>
      </c>
      <c r="I86" s="12">
        <f t="shared" si="19"/>
        <v>22</v>
      </c>
      <c r="J86" s="30"/>
      <c r="K86" s="30"/>
      <c r="L86" s="30"/>
      <c r="M86" s="30"/>
      <c r="N86" s="30"/>
      <c r="O86" s="30"/>
      <c r="P86" s="30"/>
      <c r="Q86" s="30"/>
      <c r="R86" s="30"/>
      <c r="S86" s="30"/>
      <c r="T86" s="30"/>
      <c r="U86" s="30"/>
      <c r="V86" s="30"/>
      <c r="W86" s="30"/>
      <c r="X86" s="30"/>
      <c r="Y86" s="31">
        <f t="shared" si="23"/>
        <v>0</v>
      </c>
    </row>
    <row r="87" spans="1:25" ht="18" customHeight="1">
      <c r="A87" s="15"/>
      <c r="B87" s="16"/>
      <c r="C87" s="5">
        <f t="shared" si="20"/>
        <v>2</v>
      </c>
      <c r="D87" s="15"/>
      <c r="E87" s="11" t="str">
        <f t="shared" si="21"/>
        <v>3</v>
      </c>
      <c r="F87" s="15"/>
      <c r="G87" s="12" t="str">
        <f t="shared" si="22"/>
        <v>20</v>
      </c>
      <c r="H87" s="5">
        <f t="shared" si="18"/>
        <v>23</v>
      </c>
      <c r="I87" s="12">
        <f t="shared" si="19"/>
        <v>22</v>
      </c>
      <c r="J87" s="30"/>
      <c r="K87" s="30"/>
      <c r="L87" s="30"/>
      <c r="M87" s="30"/>
      <c r="N87" s="30"/>
      <c r="O87" s="30"/>
      <c r="P87" s="30"/>
      <c r="Q87" s="30"/>
      <c r="R87" s="30"/>
      <c r="S87" s="30"/>
      <c r="T87" s="30"/>
      <c r="U87" s="30"/>
      <c r="V87" s="30"/>
      <c r="W87" s="30"/>
      <c r="X87" s="30"/>
      <c r="Y87" s="31">
        <f t="shared" si="23"/>
        <v>0</v>
      </c>
    </row>
    <row r="88" spans="1:25" ht="18" customHeight="1">
      <c r="A88" s="15"/>
      <c r="B88" s="16"/>
      <c r="C88" s="5">
        <f t="shared" si="20"/>
        <v>2</v>
      </c>
      <c r="D88" s="15"/>
      <c r="E88" s="11" t="str">
        <f t="shared" si="21"/>
        <v>3</v>
      </c>
      <c r="F88" s="15"/>
      <c r="G88" s="12" t="str">
        <f t="shared" si="22"/>
        <v>20</v>
      </c>
      <c r="H88" s="5">
        <f t="shared" si="18"/>
        <v>23</v>
      </c>
      <c r="I88" s="12">
        <f t="shared" si="19"/>
        <v>22</v>
      </c>
      <c r="J88" s="30"/>
      <c r="K88" s="30"/>
      <c r="L88" s="30"/>
      <c r="M88" s="30"/>
      <c r="N88" s="30"/>
      <c r="O88" s="30"/>
      <c r="P88" s="30"/>
      <c r="Q88" s="30"/>
      <c r="R88" s="30"/>
      <c r="S88" s="30"/>
      <c r="T88" s="30"/>
      <c r="U88" s="30"/>
      <c r="V88" s="30"/>
      <c r="W88" s="30"/>
      <c r="X88" s="30"/>
      <c r="Y88" s="31">
        <f t="shared" si="23"/>
        <v>0</v>
      </c>
    </row>
    <row r="89" spans="1:25" ht="18" customHeight="1">
      <c r="A89" s="15"/>
      <c r="B89" s="16"/>
      <c r="C89" s="5">
        <f t="shared" si="20"/>
        <v>2</v>
      </c>
      <c r="D89" s="15"/>
      <c r="E89" s="11" t="str">
        <f t="shared" si="21"/>
        <v>3</v>
      </c>
      <c r="F89" s="15"/>
      <c r="G89" s="12" t="str">
        <f t="shared" si="22"/>
        <v>20</v>
      </c>
      <c r="H89" s="5">
        <f t="shared" si="18"/>
        <v>23</v>
      </c>
      <c r="I89" s="12">
        <f t="shared" si="19"/>
        <v>22</v>
      </c>
      <c r="J89" s="30"/>
      <c r="K89" s="30"/>
      <c r="L89" s="30"/>
      <c r="M89" s="30"/>
      <c r="N89" s="30"/>
      <c r="O89" s="30"/>
      <c r="P89" s="30"/>
      <c r="Q89" s="30"/>
      <c r="R89" s="30"/>
      <c r="S89" s="30"/>
      <c r="T89" s="30"/>
      <c r="U89" s="30"/>
      <c r="V89" s="30"/>
      <c r="W89" s="30"/>
      <c r="X89" s="30"/>
      <c r="Y89" s="31">
        <f t="shared" si="23"/>
        <v>0</v>
      </c>
    </row>
    <row r="90" spans="1:25" ht="18" customHeight="1">
      <c r="A90" s="15"/>
      <c r="B90" s="16"/>
      <c r="C90" s="5">
        <f t="shared" si="20"/>
        <v>2</v>
      </c>
      <c r="D90" s="15"/>
      <c r="E90" s="11" t="str">
        <f t="shared" si="21"/>
        <v>3</v>
      </c>
      <c r="F90" s="15"/>
      <c r="G90" s="12" t="str">
        <f t="shared" si="22"/>
        <v>20</v>
      </c>
      <c r="H90" s="5">
        <f t="shared" si="18"/>
        <v>23</v>
      </c>
      <c r="I90" s="12">
        <f t="shared" si="19"/>
        <v>22</v>
      </c>
      <c r="J90" s="30"/>
      <c r="K90" s="30"/>
      <c r="L90" s="30"/>
      <c r="M90" s="30"/>
      <c r="N90" s="30"/>
      <c r="O90" s="30"/>
      <c r="P90" s="30"/>
      <c r="Q90" s="30"/>
      <c r="R90" s="30"/>
      <c r="S90" s="30"/>
      <c r="T90" s="30"/>
      <c r="U90" s="30"/>
      <c r="V90" s="30"/>
      <c r="W90" s="30"/>
      <c r="X90" s="30"/>
      <c r="Y90" s="31">
        <f t="shared" si="23"/>
        <v>0</v>
      </c>
    </row>
    <row r="91" spans="1:25" ht="18" customHeight="1">
      <c r="A91" s="15"/>
      <c r="B91" s="16"/>
      <c r="C91" s="5">
        <f t="shared" si="20"/>
        <v>2</v>
      </c>
      <c r="D91" s="15"/>
      <c r="E91" s="11" t="str">
        <f t="shared" si="21"/>
        <v>3</v>
      </c>
      <c r="F91" s="15"/>
      <c r="G91" s="12" t="str">
        <f t="shared" si="22"/>
        <v>20</v>
      </c>
      <c r="H91" s="5">
        <f t="shared" si="18"/>
        <v>23</v>
      </c>
      <c r="I91" s="12">
        <f t="shared" si="19"/>
        <v>22</v>
      </c>
      <c r="J91" s="30"/>
      <c r="K91" s="30"/>
      <c r="L91" s="30"/>
      <c r="M91" s="30"/>
      <c r="N91" s="30"/>
      <c r="O91" s="30"/>
      <c r="P91" s="30"/>
      <c r="Q91" s="30"/>
      <c r="R91" s="30"/>
      <c r="S91" s="30"/>
      <c r="T91" s="30"/>
      <c r="U91" s="30"/>
      <c r="V91" s="30"/>
      <c r="W91" s="30"/>
      <c r="X91" s="30"/>
      <c r="Y91" s="31">
        <f t="shared" si="23"/>
        <v>0</v>
      </c>
    </row>
    <row r="92" spans="1:25" ht="18" customHeight="1">
      <c r="A92" s="15"/>
      <c r="B92" s="16"/>
      <c r="C92" s="5">
        <f t="shared" si="20"/>
        <v>2</v>
      </c>
      <c r="D92" s="15"/>
      <c r="E92" s="11" t="str">
        <f t="shared" si="21"/>
        <v>3</v>
      </c>
      <c r="F92" s="15"/>
      <c r="G92" s="12" t="str">
        <f t="shared" si="22"/>
        <v>20</v>
      </c>
      <c r="H92" s="5">
        <f t="shared" si="18"/>
        <v>23</v>
      </c>
      <c r="I92" s="12">
        <f t="shared" si="19"/>
        <v>22</v>
      </c>
      <c r="J92" s="30"/>
      <c r="K92" s="30"/>
      <c r="L92" s="30"/>
      <c r="M92" s="30"/>
      <c r="N92" s="30"/>
      <c r="O92" s="30"/>
      <c r="P92" s="30"/>
      <c r="Q92" s="30"/>
      <c r="R92" s="30"/>
      <c r="S92" s="30"/>
      <c r="T92" s="30"/>
      <c r="U92" s="30"/>
      <c r="V92" s="30"/>
      <c r="W92" s="30"/>
      <c r="X92" s="30"/>
      <c r="Y92" s="31">
        <f t="shared" si="23"/>
        <v>0</v>
      </c>
    </row>
    <row r="93" spans="1:25" ht="18" customHeight="1">
      <c r="A93" s="15"/>
      <c r="B93" s="16"/>
      <c r="C93" s="5">
        <f t="shared" si="20"/>
        <v>2</v>
      </c>
      <c r="D93" s="15"/>
      <c r="E93" s="11" t="str">
        <f t="shared" si="21"/>
        <v>3</v>
      </c>
      <c r="F93" s="15"/>
      <c r="G93" s="12" t="str">
        <f t="shared" si="22"/>
        <v>20</v>
      </c>
      <c r="H93" s="5">
        <f t="shared" si="18"/>
        <v>23</v>
      </c>
      <c r="I93" s="12">
        <f t="shared" si="19"/>
        <v>22</v>
      </c>
      <c r="J93" s="30"/>
      <c r="K93" s="30"/>
      <c r="L93" s="30"/>
      <c r="M93" s="30"/>
      <c r="N93" s="30"/>
      <c r="O93" s="30"/>
      <c r="P93" s="30"/>
      <c r="Q93" s="30"/>
      <c r="R93" s="30"/>
      <c r="S93" s="30"/>
      <c r="T93" s="30"/>
      <c r="U93" s="30"/>
      <c r="V93" s="30"/>
      <c r="W93" s="30"/>
      <c r="X93" s="30"/>
      <c r="Y93" s="31">
        <f t="shared" si="23"/>
        <v>0</v>
      </c>
    </row>
    <row r="94" spans="1:25" ht="18" customHeight="1">
      <c r="A94" s="15"/>
      <c r="B94" s="16"/>
      <c r="C94" s="5">
        <f t="shared" si="20"/>
        <v>2</v>
      </c>
      <c r="D94" s="15"/>
      <c r="E94" s="11" t="str">
        <f t="shared" si="21"/>
        <v>3</v>
      </c>
      <c r="F94" s="15"/>
      <c r="G94" s="12" t="str">
        <f t="shared" si="22"/>
        <v>20</v>
      </c>
      <c r="H94" s="5">
        <f t="shared" si="18"/>
        <v>23</v>
      </c>
      <c r="I94" s="12">
        <f t="shared" si="19"/>
        <v>22</v>
      </c>
      <c r="J94" s="30"/>
      <c r="K94" s="30"/>
      <c r="L94" s="30"/>
      <c r="M94" s="30"/>
      <c r="N94" s="30"/>
      <c r="O94" s="30"/>
      <c r="P94" s="30"/>
      <c r="Q94" s="30"/>
      <c r="R94" s="30"/>
      <c r="S94" s="30"/>
      <c r="T94" s="30"/>
      <c r="U94" s="30"/>
      <c r="V94" s="30"/>
      <c r="W94" s="30"/>
      <c r="X94" s="30"/>
      <c r="Y94" s="31">
        <f t="shared" si="23"/>
        <v>0</v>
      </c>
    </row>
    <row r="95" spans="1:25" ht="18" customHeight="1">
      <c r="A95" s="15"/>
      <c r="B95" s="16"/>
      <c r="C95" s="5">
        <f t="shared" si="20"/>
        <v>2</v>
      </c>
      <c r="D95" s="15"/>
      <c r="E95" s="11" t="str">
        <f t="shared" si="21"/>
        <v>3</v>
      </c>
      <c r="F95" s="15"/>
      <c r="G95" s="12" t="str">
        <f t="shared" si="22"/>
        <v>20</v>
      </c>
      <c r="H95" s="5">
        <f t="shared" si="18"/>
        <v>23</v>
      </c>
      <c r="I95" s="12">
        <f t="shared" si="19"/>
        <v>22</v>
      </c>
      <c r="J95" s="30"/>
      <c r="K95" s="30"/>
      <c r="L95" s="30"/>
      <c r="M95" s="30"/>
      <c r="N95" s="30"/>
      <c r="O95" s="30"/>
      <c r="P95" s="30"/>
      <c r="Q95" s="30"/>
      <c r="R95" s="30"/>
      <c r="S95" s="30"/>
      <c r="T95" s="30"/>
      <c r="U95" s="30"/>
      <c r="V95" s="30"/>
      <c r="W95" s="30"/>
      <c r="X95" s="30"/>
      <c r="Y95" s="31">
        <f t="shared" si="23"/>
        <v>0</v>
      </c>
    </row>
    <row r="96" spans="1:25" ht="18" customHeight="1">
      <c r="A96" s="15"/>
      <c r="B96" s="16"/>
      <c r="C96" s="5">
        <f t="shared" si="20"/>
        <v>2</v>
      </c>
      <c r="D96" s="15"/>
      <c r="E96" s="11" t="str">
        <f t="shared" si="21"/>
        <v>3</v>
      </c>
      <c r="F96" s="15"/>
      <c r="G96" s="12" t="str">
        <f t="shared" si="22"/>
        <v>20</v>
      </c>
      <c r="H96" s="5">
        <f t="shared" si="18"/>
        <v>23</v>
      </c>
      <c r="I96" s="12">
        <f t="shared" si="19"/>
        <v>22</v>
      </c>
      <c r="J96" s="30"/>
      <c r="K96" s="30"/>
      <c r="L96" s="30"/>
      <c r="M96" s="30"/>
      <c r="N96" s="30"/>
      <c r="O96" s="30"/>
      <c r="P96" s="30"/>
      <c r="Q96" s="30"/>
      <c r="R96" s="30"/>
      <c r="S96" s="30"/>
      <c r="T96" s="30"/>
      <c r="U96" s="30"/>
      <c r="V96" s="30"/>
      <c r="W96" s="30"/>
      <c r="X96" s="30"/>
      <c r="Y96" s="31">
        <f t="shared" si="23"/>
        <v>0</v>
      </c>
    </row>
    <row r="97" spans="1:25" ht="18" customHeight="1">
      <c r="A97" s="15"/>
      <c r="B97" s="16"/>
      <c r="C97" s="5">
        <f t="shared" si="20"/>
        <v>2</v>
      </c>
      <c r="D97" s="15"/>
      <c r="E97" s="11" t="str">
        <f t="shared" si="21"/>
        <v>3</v>
      </c>
      <c r="F97" s="15"/>
      <c r="G97" s="12" t="str">
        <f t="shared" si="22"/>
        <v>20</v>
      </c>
      <c r="H97" s="5">
        <f t="shared" si="18"/>
        <v>23</v>
      </c>
      <c r="I97" s="12">
        <f t="shared" si="19"/>
        <v>22</v>
      </c>
      <c r="J97" s="30"/>
      <c r="K97" s="30"/>
      <c r="L97" s="30"/>
      <c r="M97" s="30"/>
      <c r="N97" s="30"/>
      <c r="O97" s="30"/>
      <c r="P97" s="30"/>
      <c r="Q97" s="30"/>
      <c r="R97" s="30"/>
      <c r="S97" s="30"/>
      <c r="T97" s="30"/>
      <c r="U97" s="30"/>
      <c r="V97" s="30"/>
      <c r="W97" s="30"/>
      <c r="X97" s="30"/>
      <c r="Y97" s="31">
        <f t="shared" si="23"/>
        <v>0</v>
      </c>
    </row>
    <row r="98" spans="1:25" ht="18" customHeight="1">
      <c r="A98" s="15"/>
      <c r="B98" s="16"/>
      <c r="C98" s="5">
        <f t="shared" si="20"/>
        <v>2</v>
      </c>
      <c r="D98" s="15"/>
      <c r="E98" s="11" t="str">
        <f t="shared" si="21"/>
        <v>3</v>
      </c>
      <c r="F98" s="15"/>
      <c r="G98" s="12" t="str">
        <f t="shared" si="22"/>
        <v>20</v>
      </c>
      <c r="H98" s="5">
        <f t="shared" si="18"/>
        <v>23</v>
      </c>
      <c r="I98" s="12">
        <f t="shared" si="19"/>
        <v>22</v>
      </c>
      <c r="J98" s="30"/>
      <c r="K98" s="30"/>
      <c r="L98" s="30"/>
      <c r="M98" s="30"/>
      <c r="N98" s="30"/>
      <c r="O98" s="30"/>
      <c r="P98" s="30"/>
      <c r="Q98" s="30"/>
      <c r="R98" s="30"/>
      <c r="S98" s="30"/>
      <c r="T98" s="30"/>
      <c r="U98" s="30"/>
      <c r="V98" s="30"/>
      <c r="W98" s="30"/>
      <c r="X98" s="30"/>
      <c r="Y98" s="31">
        <f t="shared" si="23"/>
        <v>0</v>
      </c>
    </row>
    <row r="99" spans="1:25" ht="18" customHeight="1">
      <c r="A99" s="15"/>
      <c r="B99" s="16"/>
      <c r="C99" s="5">
        <f t="shared" si="20"/>
        <v>2</v>
      </c>
      <c r="D99" s="15"/>
      <c r="E99" s="11" t="str">
        <f t="shared" si="21"/>
        <v>3</v>
      </c>
      <c r="F99" s="15"/>
      <c r="G99" s="12" t="str">
        <f t="shared" si="22"/>
        <v>20</v>
      </c>
      <c r="H99" s="5">
        <f t="shared" si="18"/>
        <v>23</v>
      </c>
      <c r="I99" s="12">
        <f t="shared" si="19"/>
        <v>22</v>
      </c>
      <c r="J99" s="30"/>
      <c r="K99" s="30"/>
      <c r="L99" s="30"/>
      <c r="M99" s="30"/>
      <c r="N99" s="30"/>
      <c r="O99" s="30"/>
      <c r="P99" s="30"/>
      <c r="Q99" s="30"/>
      <c r="R99" s="30"/>
      <c r="S99" s="30"/>
      <c r="T99" s="30"/>
      <c r="U99" s="30"/>
      <c r="V99" s="30"/>
      <c r="W99" s="30"/>
      <c r="X99" s="30"/>
      <c r="Y99" s="31">
        <f t="shared" si="23"/>
        <v>0</v>
      </c>
    </row>
    <row r="100" spans="1:25" ht="18" customHeight="1">
      <c r="A100" s="15"/>
      <c r="B100" s="16"/>
      <c r="C100" s="5">
        <f t="shared" si="20"/>
        <v>2</v>
      </c>
      <c r="D100" s="15"/>
      <c r="E100" s="11" t="str">
        <f t="shared" si="21"/>
        <v>3</v>
      </c>
      <c r="F100" s="15"/>
      <c r="G100" s="12" t="str">
        <f t="shared" si="22"/>
        <v>20</v>
      </c>
      <c r="H100" s="5">
        <f t="shared" si="18"/>
        <v>23</v>
      </c>
      <c r="I100" s="12">
        <f t="shared" si="19"/>
        <v>22</v>
      </c>
      <c r="J100" s="30"/>
      <c r="K100" s="30"/>
      <c r="L100" s="30"/>
      <c r="M100" s="30"/>
      <c r="N100" s="30"/>
      <c r="O100" s="30"/>
      <c r="P100" s="30"/>
      <c r="Q100" s="30"/>
      <c r="R100" s="30"/>
      <c r="S100" s="30"/>
      <c r="T100" s="30"/>
      <c r="U100" s="30"/>
      <c r="V100" s="30"/>
      <c r="W100" s="30"/>
      <c r="X100" s="30"/>
      <c r="Y100" s="31">
        <f t="shared" si="23"/>
        <v>0</v>
      </c>
    </row>
    <row r="101" spans="1:25" ht="18" customHeight="1">
      <c r="A101" s="15"/>
      <c r="B101" s="16"/>
      <c r="C101" s="5">
        <f t="shared" si="20"/>
        <v>2</v>
      </c>
      <c r="D101" s="15"/>
      <c r="E101" s="11" t="str">
        <f t="shared" si="21"/>
        <v>3</v>
      </c>
      <c r="F101" s="15"/>
      <c r="G101" s="12" t="str">
        <f t="shared" si="22"/>
        <v>20</v>
      </c>
      <c r="H101" s="5">
        <f t="shared" si="18"/>
        <v>23</v>
      </c>
      <c r="I101" s="12">
        <f t="shared" si="19"/>
        <v>22</v>
      </c>
      <c r="J101" s="30"/>
      <c r="K101" s="30"/>
      <c r="L101" s="30"/>
      <c r="M101" s="30"/>
      <c r="N101" s="30"/>
      <c r="O101" s="30"/>
      <c r="P101" s="30"/>
      <c r="Q101" s="30"/>
      <c r="R101" s="30"/>
      <c r="S101" s="30"/>
      <c r="T101" s="30"/>
      <c r="U101" s="30"/>
      <c r="V101" s="30"/>
      <c r="W101" s="30"/>
      <c r="X101" s="30"/>
      <c r="Y101" s="31">
        <f t="shared" si="23"/>
        <v>0</v>
      </c>
    </row>
    <row r="102" spans="1:25" ht="18" customHeight="1">
      <c r="A102" s="15"/>
      <c r="B102" s="16"/>
      <c r="C102" s="5">
        <f t="shared" si="20"/>
        <v>2</v>
      </c>
      <c r="D102" s="15"/>
      <c r="E102" s="11" t="str">
        <f t="shared" si="21"/>
        <v>3</v>
      </c>
      <c r="F102" s="15"/>
      <c r="G102" s="12" t="str">
        <f t="shared" si="22"/>
        <v>20</v>
      </c>
      <c r="H102" s="5">
        <f t="shared" si="18"/>
        <v>23</v>
      </c>
      <c r="I102" s="12">
        <f t="shared" si="19"/>
        <v>22</v>
      </c>
      <c r="J102" s="30"/>
      <c r="K102" s="30"/>
      <c r="L102" s="30"/>
      <c r="M102" s="30"/>
      <c r="N102" s="30"/>
      <c r="O102" s="30"/>
      <c r="P102" s="30"/>
      <c r="Q102" s="30"/>
      <c r="R102" s="30"/>
      <c r="S102" s="30"/>
      <c r="T102" s="30"/>
      <c r="U102" s="30"/>
      <c r="V102" s="30"/>
      <c r="W102" s="30"/>
      <c r="X102" s="30"/>
      <c r="Y102" s="31">
        <f t="shared" si="23"/>
        <v>0</v>
      </c>
    </row>
    <row r="103" spans="1:25" ht="18" customHeight="1">
      <c r="A103" s="15"/>
      <c r="B103" s="16"/>
      <c r="C103" s="5">
        <f t="shared" si="20"/>
        <v>2</v>
      </c>
      <c r="D103" s="15"/>
      <c r="E103" s="11" t="str">
        <f t="shared" si="21"/>
        <v>3</v>
      </c>
      <c r="F103" s="15"/>
      <c r="G103" s="12" t="str">
        <f t="shared" si="22"/>
        <v>20</v>
      </c>
      <c r="H103" s="5">
        <f t="shared" si="18"/>
        <v>23</v>
      </c>
      <c r="I103" s="12">
        <f t="shared" si="19"/>
        <v>22</v>
      </c>
      <c r="J103" s="30"/>
      <c r="K103" s="30"/>
      <c r="L103" s="30"/>
      <c r="M103" s="30"/>
      <c r="N103" s="30"/>
      <c r="O103" s="30"/>
      <c r="P103" s="30"/>
      <c r="Q103" s="30"/>
      <c r="R103" s="30"/>
      <c r="S103" s="30"/>
      <c r="T103" s="30"/>
      <c r="U103" s="30"/>
      <c r="V103" s="30"/>
      <c r="W103" s="30"/>
      <c r="X103" s="30"/>
      <c r="Y103" s="31">
        <f t="shared" si="23"/>
        <v>0</v>
      </c>
    </row>
    <row r="104" spans="1:25" ht="18" customHeight="1">
      <c r="A104" s="15"/>
      <c r="B104" s="16"/>
      <c r="C104" s="5">
        <f t="shared" si="20"/>
        <v>2</v>
      </c>
      <c r="D104" s="15"/>
      <c r="E104" s="11" t="str">
        <f t="shared" si="21"/>
        <v>3</v>
      </c>
      <c r="F104" s="15"/>
      <c r="G104" s="12" t="str">
        <f t="shared" si="22"/>
        <v>20</v>
      </c>
      <c r="H104" s="5">
        <f t="shared" si="18"/>
        <v>23</v>
      </c>
      <c r="I104" s="12">
        <f t="shared" si="19"/>
        <v>22</v>
      </c>
      <c r="J104" s="30"/>
      <c r="K104" s="30"/>
      <c r="L104" s="30"/>
      <c r="M104" s="30"/>
      <c r="N104" s="30"/>
      <c r="O104" s="30"/>
      <c r="P104" s="30"/>
      <c r="Q104" s="30"/>
      <c r="R104" s="30"/>
      <c r="S104" s="30"/>
      <c r="T104" s="30"/>
      <c r="U104" s="30"/>
      <c r="V104" s="30"/>
      <c r="W104" s="30"/>
      <c r="X104" s="30"/>
      <c r="Y104" s="31">
        <f t="shared" si="23"/>
        <v>0</v>
      </c>
    </row>
    <row r="105" spans="1:25" ht="18" customHeight="1">
      <c r="A105" s="15"/>
      <c r="B105" s="16"/>
      <c r="C105" s="5">
        <f t="shared" si="20"/>
        <v>2</v>
      </c>
      <c r="D105" s="15"/>
      <c r="E105" s="11" t="str">
        <f t="shared" si="21"/>
        <v>3</v>
      </c>
      <c r="F105" s="15"/>
      <c r="G105" s="12" t="str">
        <f t="shared" si="22"/>
        <v>20</v>
      </c>
      <c r="H105" s="5">
        <f t="shared" si="18"/>
        <v>23</v>
      </c>
      <c r="I105" s="12">
        <f t="shared" si="19"/>
        <v>22</v>
      </c>
      <c r="J105" s="30"/>
      <c r="K105" s="30"/>
      <c r="L105" s="30"/>
      <c r="M105" s="30"/>
      <c r="N105" s="30"/>
      <c r="O105" s="30"/>
      <c r="P105" s="30"/>
      <c r="Q105" s="30"/>
      <c r="R105" s="30"/>
      <c r="S105" s="30"/>
      <c r="T105" s="30"/>
      <c r="U105" s="30"/>
      <c r="V105" s="30"/>
      <c r="W105" s="30"/>
      <c r="X105" s="30"/>
      <c r="Y105" s="31">
        <f t="shared" si="23"/>
        <v>0</v>
      </c>
    </row>
    <row r="106" spans="1:25" ht="18" customHeight="1">
      <c r="A106" s="15"/>
      <c r="B106" s="16"/>
      <c r="C106" s="5">
        <f t="shared" si="20"/>
        <v>2</v>
      </c>
      <c r="D106" s="15"/>
      <c r="E106" s="11" t="str">
        <f t="shared" si="21"/>
        <v>3</v>
      </c>
      <c r="F106" s="15"/>
      <c r="G106" s="12" t="str">
        <f t="shared" si="22"/>
        <v>20</v>
      </c>
      <c r="H106" s="5">
        <f t="shared" si="18"/>
        <v>23</v>
      </c>
      <c r="I106" s="12">
        <f t="shared" si="19"/>
        <v>22</v>
      </c>
      <c r="J106" s="30"/>
      <c r="K106" s="30"/>
      <c r="L106" s="30"/>
      <c r="M106" s="30"/>
      <c r="N106" s="30"/>
      <c r="O106" s="30"/>
      <c r="P106" s="30"/>
      <c r="Q106" s="30"/>
      <c r="R106" s="30"/>
      <c r="S106" s="30"/>
      <c r="T106" s="30"/>
      <c r="U106" s="30"/>
      <c r="V106" s="30"/>
      <c r="W106" s="30"/>
      <c r="X106" s="30"/>
      <c r="Y106" s="31">
        <f t="shared" si="23"/>
        <v>0</v>
      </c>
    </row>
    <row r="107" spans="1:25" ht="18" customHeight="1">
      <c r="A107" s="15"/>
      <c r="B107" s="16"/>
      <c r="C107" s="5">
        <f t="shared" si="20"/>
        <v>2</v>
      </c>
      <c r="D107" s="15"/>
      <c r="E107" s="11" t="str">
        <f t="shared" si="21"/>
        <v>3</v>
      </c>
      <c r="F107" s="15"/>
      <c r="G107" s="12" t="str">
        <f t="shared" si="22"/>
        <v>20</v>
      </c>
      <c r="H107" s="5">
        <f t="shared" si="18"/>
        <v>23</v>
      </c>
      <c r="I107" s="12">
        <f t="shared" si="19"/>
        <v>22</v>
      </c>
      <c r="J107" s="30"/>
      <c r="K107" s="30"/>
      <c r="L107" s="30"/>
      <c r="M107" s="30"/>
      <c r="N107" s="30"/>
      <c r="O107" s="30"/>
      <c r="P107" s="30"/>
      <c r="Q107" s="30"/>
      <c r="R107" s="30"/>
      <c r="S107" s="30"/>
      <c r="T107" s="30"/>
      <c r="U107" s="30"/>
      <c r="V107" s="30"/>
      <c r="W107" s="30"/>
      <c r="X107" s="30"/>
      <c r="Y107" s="31">
        <f t="shared" si="23"/>
        <v>0</v>
      </c>
    </row>
    <row r="108" spans="1:25" ht="18" customHeight="1">
      <c r="A108" s="15"/>
      <c r="B108" s="16"/>
      <c r="C108" s="5">
        <f t="shared" si="20"/>
        <v>2</v>
      </c>
      <c r="D108" s="15"/>
      <c r="E108" s="11" t="str">
        <f t="shared" si="21"/>
        <v>3</v>
      </c>
      <c r="F108" s="15"/>
      <c r="G108" s="12" t="str">
        <f t="shared" si="22"/>
        <v>20</v>
      </c>
      <c r="H108" s="5">
        <f t="shared" si="18"/>
        <v>23</v>
      </c>
      <c r="I108" s="12">
        <f t="shared" si="19"/>
        <v>22</v>
      </c>
      <c r="J108" s="30"/>
      <c r="K108" s="30"/>
      <c r="L108" s="30"/>
      <c r="M108" s="30"/>
      <c r="N108" s="30"/>
      <c r="O108" s="30"/>
      <c r="P108" s="30"/>
      <c r="Q108" s="30"/>
      <c r="R108" s="30"/>
      <c r="S108" s="30"/>
      <c r="T108" s="30"/>
      <c r="U108" s="30"/>
      <c r="V108" s="30"/>
      <c r="W108" s="30"/>
      <c r="X108" s="30"/>
      <c r="Y108" s="31">
        <f t="shared" si="23"/>
        <v>0</v>
      </c>
    </row>
    <row r="109" spans="1:25" ht="18" customHeight="1">
      <c r="A109" s="15"/>
      <c r="B109" s="16"/>
      <c r="C109" s="5">
        <f t="shared" si="20"/>
        <v>2</v>
      </c>
      <c r="D109" s="15"/>
      <c r="E109" s="11" t="str">
        <f t="shared" si="21"/>
        <v>3</v>
      </c>
      <c r="F109" s="15"/>
      <c r="G109" s="12" t="str">
        <f t="shared" si="22"/>
        <v>20</v>
      </c>
      <c r="H109" s="5">
        <f t="shared" si="18"/>
        <v>23</v>
      </c>
      <c r="I109" s="12">
        <f t="shared" si="19"/>
        <v>22</v>
      </c>
      <c r="J109" s="30"/>
      <c r="K109" s="30"/>
      <c r="L109" s="30"/>
      <c r="M109" s="30"/>
      <c r="N109" s="30"/>
      <c r="O109" s="30"/>
      <c r="P109" s="30"/>
      <c r="Q109" s="30"/>
      <c r="R109" s="30"/>
      <c r="S109" s="30"/>
      <c r="T109" s="30"/>
      <c r="U109" s="30"/>
      <c r="V109" s="30"/>
      <c r="W109" s="30"/>
      <c r="X109" s="30"/>
      <c r="Y109" s="31">
        <f t="shared" si="23"/>
        <v>0</v>
      </c>
    </row>
    <row r="110" spans="1:25" ht="18" customHeight="1">
      <c r="A110" s="15"/>
      <c r="B110" s="16"/>
      <c r="C110" s="5">
        <f t="shared" si="20"/>
        <v>2</v>
      </c>
      <c r="D110" s="15"/>
      <c r="E110" s="11" t="str">
        <f t="shared" si="21"/>
        <v>3</v>
      </c>
      <c r="F110" s="15"/>
      <c r="G110" s="12" t="str">
        <f t="shared" si="22"/>
        <v>20</v>
      </c>
      <c r="H110" s="5">
        <f t="shared" si="18"/>
        <v>23</v>
      </c>
      <c r="I110" s="12">
        <f t="shared" si="19"/>
        <v>22</v>
      </c>
      <c r="J110" s="30"/>
      <c r="K110" s="30"/>
      <c r="L110" s="30"/>
      <c r="M110" s="30"/>
      <c r="N110" s="30"/>
      <c r="O110" s="30"/>
      <c r="P110" s="30"/>
      <c r="Q110" s="30"/>
      <c r="R110" s="30"/>
      <c r="S110" s="30"/>
      <c r="T110" s="30"/>
      <c r="U110" s="30"/>
      <c r="V110" s="30"/>
      <c r="W110" s="30"/>
      <c r="X110" s="30"/>
      <c r="Y110" s="31">
        <f t="shared" si="23"/>
        <v>0</v>
      </c>
    </row>
    <row r="111" spans="1:25" ht="18" customHeight="1">
      <c r="A111" s="15"/>
      <c r="B111" s="16"/>
      <c r="C111" s="5">
        <f t="shared" si="20"/>
        <v>2</v>
      </c>
      <c r="D111" s="15"/>
      <c r="E111" s="11" t="str">
        <f t="shared" si="21"/>
        <v>3</v>
      </c>
      <c r="F111" s="15"/>
      <c r="G111" s="12" t="str">
        <f t="shared" si="22"/>
        <v>20</v>
      </c>
      <c r="H111" s="5">
        <f t="shared" si="18"/>
        <v>23</v>
      </c>
      <c r="I111" s="12">
        <f t="shared" si="19"/>
        <v>22</v>
      </c>
      <c r="J111" s="30"/>
      <c r="K111" s="30"/>
      <c r="L111" s="30"/>
      <c r="M111" s="30"/>
      <c r="N111" s="30"/>
      <c r="O111" s="30"/>
      <c r="P111" s="30"/>
      <c r="Q111" s="30"/>
      <c r="R111" s="30"/>
      <c r="S111" s="30"/>
      <c r="T111" s="30"/>
      <c r="U111" s="30"/>
      <c r="V111" s="30"/>
      <c r="W111" s="30"/>
      <c r="X111" s="30"/>
      <c r="Y111" s="31">
        <f t="shared" si="23"/>
        <v>0</v>
      </c>
    </row>
    <row r="112" spans="1:25" ht="18" customHeight="1">
      <c r="A112" s="15"/>
      <c r="B112" s="16"/>
      <c r="C112" s="5">
        <f t="shared" si="20"/>
        <v>2</v>
      </c>
      <c r="D112" s="15"/>
      <c r="E112" s="11" t="str">
        <f t="shared" si="21"/>
        <v>3</v>
      </c>
      <c r="F112" s="15"/>
      <c r="G112" s="12" t="str">
        <f t="shared" si="22"/>
        <v>20</v>
      </c>
      <c r="H112" s="5">
        <f t="shared" si="18"/>
        <v>23</v>
      </c>
      <c r="I112" s="12">
        <f t="shared" si="19"/>
        <v>22</v>
      </c>
      <c r="J112" s="30"/>
      <c r="K112" s="30"/>
      <c r="L112" s="30"/>
      <c r="M112" s="30"/>
      <c r="N112" s="30"/>
      <c r="O112" s="30"/>
      <c r="P112" s="30"/>
      <c r="Q112" s="30"/>
      <c r="R112" s="30"/>
      <c r="S112" s="30"/>
      <c r="T112" s="30"/>
      <c r="U112" s="30"/>
      <c r="V112" s="30"/>
      <c r="W112" s="30"/>
      <c r="X112" s="30"/>
      <c r="Y112" s="31">
        <f t="shared" si="23"/>
        <v>0</v>
      </c>
    </row>
    <row r="113" spans="1:25" ht="18" customHeight="1">
      <c r="A113" s="15"/>
      <c r="B113" s="16"/>
      <c r="C113" s="5">
        <f t="shared" si="20"/>
        <v>2</v>
      </c>
      <c r="D113" s="15"/>
      <c r="E113" s="11" t="str">
        <f t="shared" si="21"/>
        <v>3</v>
      </c>
      <c r="F113" s="15"/>
      <c r="G113" s="12" t="str">
        <f t="shared" si="22"/>
        <v>20</v>
      </c>
      <c r="H113" s="5">
        <f t="shared" si="18"/>
        <v>23</v>
      </c>
      <c r="I113" s="12">
        <f t="shared" si="19"/>
        <v>22</v>
      </c>
      <c r="J113" s="30"/>
      <c r="K113" s="30"/>
      <c r="L113" s="30"/>
      <c r="M113" s="30"/>
      <c r="N113" s="30"/>
      <c r="O113" s="30"/>
      <c r="P113" s="30"/>
      <c r="Q113" s="30"/>
      <c r="R113" s="30"/>
      <c r="S113" s="30"/>
      <c r="T113" s="30"/>
      <c r="U113" s="30"/>
      <c r="V113" s="30"/>
      <c r="W113" s="30"/>
      <c r="X113" s="30"/>
      <c r="Y113" s="31">
        <f t="shared" si="23"/>
        <v>0</v>
      </c>
    </row>
    <row r="114" spans="1:25" ht="18" customHeight="1">
      <c r="A114" s="15"/>
      <c r="B114" s="16"/>
      <c r="C114" s="5">
        <f t="shared" si="20"/>
        <v>2</v>
      </c>
      <c r="D114" s="15"/>
      <c r="E114" s="11" t="str">
        <f t="shared" si="21"/>
        <v>3</v>
      </c>
      <c r="F114" s="15"/>
      <c r="G114" s="12" t="str">
        <f t="shared" si="22"/>
        <v>20</v>
      </c>
      <c r="H114" s="5">
        <f>E114+G114</f>
        <v>23</v>
      </c>
      <c r="I114" s="12">
        <f>C114+G114</f>
        <v>22</v>
      </c>
      <c r="J114" s="30"/>
      <c r="K114" s="30"/>
      <c r="L114" s="30"/>
      <c r="M114" s="30"/>
      <c r="N114" s="30"/>
      <c r="O114" s="30"/>
      <c r="P114" s="30"/>
      <c r="Q114" s="30"/>
      <c r="R114" s="30"/>
      <c r="S114" s="30"/>
      <c r="T114" s="30"/>
      <c r="U114" s="30"/>
      <c r="V114" s="30"/>
      <c r="W114" s="30"/>
      <c r="X114" s="30"/>
      <c r="Y114" s="31">
        <f t="shared" si="23"/>
        <v>0</v>
      </c>
    </row>
    <row r="115" spans="1:25" ht="18" customHeight="1">
      <c r="A115" s="15"/>
      <c r="B115" s="16"/>
      <c r="C115" s="5">
        <f t="shared" si="20"/>
        <v>2</v>
      </c>
      <c r="D115" s="15"/>
      <c r="E115" s="11" t="str">
        <f t="shared" si="21"/>
        <v>3</v>
      </c>
      <c r="F115" s="15"/>
      <c r="G115" s="12" t="str">
        <f t="shared" si="22"/>
        <v>20</v>
      </c>
      <c r="H115" s="5">
        <f>E115+G115</f>
        <v>23</v>
      </c>
      <c r="I115" s="12">
        <f>C115+G115</f>
        <v>22</v>
      </c>
      <c r="J115" s="30"/>
      <c r="K115" s="30"/>
      <c r="L115" s="30"/>
      <c r="M115" s="30"/>
      <c r="N115" s="30"/>
      <c r="O115" s="30"/>
      <c r="P115" s="30"/>
      <c r="Q115" s="30"/>
      <c r="R115" s="30"/>
      <c r="S115" s="30"/>
      <c r="T115" s="30"/>
      <c r="U115" s="30"/>
      <c r="V115" s="30"/>
      <c r="W115" s="30"/>
      <c r="X115" s="30"/>
      <c r="Y115" s="31">
        <f t="shared" si="23"/>
        <v>0</v>
      </c>
    </row>
    <row r="116" spans="1:25" ht="18" customHeight="1">
      <c r="A116" s="15"/>
      <c r="B116" s="16"/>
      <c r="C116" s="5">
        <f t="shared" si="20"/>
        <v>2</v>
      </c>
      <c r="D116" s="15"/>
      <c r="E116" s="11" t="str">
        <f t="shared" si="21"/>
        <v>3</v>
      </c>
      <c r="F116" s="15"/>
      <c r="G116" s="12" t="str">
        <f t="shared" si="22"/>
        <v>20</v>
      </c>
      <c r="H116" s="5">
        <f>E116+G116</f>
        <v>23</v>
      </c>
      <c r="I116" s="12">
        <f>C116+G116</f>
        <v>22</v>
      </c>
      <c r="J116" s="30"/>
      <c r="K116" s="30"/>
      <c r="L116" s="30"/>
      <c r="M116" s="30"/>
      <c r="N116" s="30"/>
      <c r="O116" s="30"/>
      <c r="P116" s="30"/>
      <c r="Q116" s="30"/>
      <c r="R116" s="30"/>
      <c r="S116" s="30"/>
      <c r="T116" s="30"/>
      <c r="U116" s="30"/>
      <c r="V116" s="30"/>
      <c r="W116" s="30"/>
      <c r="X116" s="30"/>
      <c r="Y116" s="31">
        <f t="shared" si="23"/>
        <v>0</v>
      </c>
    </row>
    <row r="117" spans="1:25" ht="18" customHeight="1">
      <c r="A117" s="15"/>
      <c r="B117" s="16"/>
      <c r="C117" s="5">
        <f t="shared" si="20"/>
        <v>2</v>
      </c>
      <c r="D117" s="15"/>
      <c r="E117" s="11" t="str">
        <f t="shared" si="21"/>
        <v>3</v>
      </c>
      <c r="F117" s="15"/>
      <c r="G117" s="12" t="str">
        <f t="shared" si="22"/>
        <v>20</v>
      </c>
      <c r="H117" s="5">
        <f>E117+G117</f>
        <v>23</v>
      </c>
      <c r="I117" s="12">
        <f>C117+G117</f>
        <v>22</v>
      </c>
      <c r="J117" s="30"/>
      <c r="K117" s="30"/>
      <c r="L117" s="30"/>
      <c r="M117" s="30"/>
      <c r="N117" s="30"/>
      <c r="O117" s="30"/>
      <c r="P117" s="30"/>
      <c r="Q117" s="30"/>
      <c r="R117" s="30"/>
      <c r="S117" s="30"/>
      <c r="T117" s="30"/>
      <c r="U117" s="30"/>
      <c r="V117" s="30"/>
      <c r="W117" s="30"/>
      <c r="X117" s="30"/>
      <c r="Y117" s="31">
        <f t="shared" si="23"/>
        <v>0</v>
      </c>
    </row>
    <row r="118" spans="1:25" ht="18" customHeight="1">
      <c r="A118" s="15"/>
      <c r="B118" s="16"/>
      <c r="C118" s="5">
        <f aca="true" t="shared" si="24" ref="C118:C157">IF(B118&lt;$B$169,1,2)</f>
        <v>2</v>
      </c>
      <c r="D118" s="15"/>
      <c r="E118" s="11" t="str">
        <f aca="true" t="shared" si="25" ref="E118:E157">IF(D118="常用","1",IF(D118="役員","2","3"))</f>
        <v>3</v>
      </c>
      <c r="F118" s="15"/>
      <c r="G118" s="12" t="str">
        <f aca="true" t="shared" si="26" ref="G118:G157">IF(F118="あり","10","20")</f>
        <v>20</v>
      </c>
      <c r="H118" s="5">
        <f aca="true" t="shared" si="27" ref="H118:H157">E118+G118</f>
        <v>23</v>
      </c>
      <c r="I118" s="12">
        <f aca="true" t="shared" si="28" ref="I118:I157">C118+G118</f>
        <v>22</v>
      </c>
      <c r="J118" s="30"/>
      <c r="K118" s="30"/>
      <c r="L118" s="30"/>
      <c r="M118" s="30"/>
      <c r="N118" s="30"/>
      <c r="O118" s="30"/>
      <c r="P118" s="30"/>
      <c r="Q118" s="30"/>
      <c r="R118" s="30"/>
      <c r="S118" s="30"/>
      <c r="T118" s="30"/>
      <c r="U118" s="30"/>
      <c r="V118" s="30"/>
      <c r="W118" s="30"/>
      <c r="X118" s="30"/>
      <c r="Y118" s="31">
        <f aca="true" t="shared" si="29" ref="Y118:Y157">SUM(J118:X118)</f>
        <v>0</v>
      </c>
    </row>
    <row r="119" spans="1:25" ht="18" customHeight="1">
      <c r="A119" s="15"/>
      <c r="B119" s="16"/>
      <c r="C119" s="5">
        <f t="shared" si="24"/>
        <v>2</v>
      </c>
      <c r="D119" s="15"/>
      <c r="E119" s="11" t="str">
        <f t="shared" si="25"/>
        <v>3</v>
      </c>
      <c r="F119" s="15"/>
      <c r="G119" s="12" t="str">
        <f t="shared" si="26"/>
        <v>20</v>
      </c>
      <c r="H119" s="5">
        <f t="shared" si="27"/>
        <v>23</v>
      </c>
      <c r="I119" s="12">
        <f t="shared" si="28"/>
        <v>22</v>
      </c>
      <c r="J119" s="30"/>
      <c r="K119" s="30"/>
      <c r="L119" s="30"/>
      <c r="M119" s="30"/>
      <c r="N119" s="30"/>
      <c r="O119" s="30"/>
      <c r="P119" s="30"/>
      <c r="Q119" s="30"/>
      <c r="R119" s="30"/>
      <c r="S119" s="30"/>
      <c r="T119" s="30"/>
      <c r="U119" s="30"/>
      <c r="V119" s="30"/>
      <c r="W119" s="30"/>
      <c r="X119" s="30"/>
      <c r="Y119" s="31">
        <f t="shared" si="29"/>
        <v>0</v>
      </c>
    </row>
    <row r="120" spans="1:25" ht="18" customHeight="1">
      <c r="A120" s="15"/>
      <c r="B120" s="16"/>
      <c r="C120" s="5">
        <f t="shared" si="24"/>
        <v>2</v>
      </c>
      <c r="D120" s="15"/>
      <c r="E120" s="11" t="str">
        <f t="shared" si="25"/>
        <v>3</v>
      </c>
      <c r="F120" s="15"/>
      <c r="G120" s="12" t="str">
        <f t="shared" si="26"/>
        <v>20</v>
      </c>
      <c r="H120" s="5">
        <f t="shared" si="27"/>
        <v>23</v>
      </c>
      <c r="I120" s="12">
        <f t="shared" si="28"/>
        <v>22</v>
      </c>
      <c r="J120" s="30"/>
      <c r="K120" s="30"/>
      <c r="L120" s="30"/>
      <c r="M120" s="30"/>
      <c r="N120" s="30"/>
      <c r="O120" s="30"/>
      <c r="P120" s="30"/>
      <c r="Q120" s="30"/>
      <c r="R120" s="30"/>
      <c r="S120" s="30"/>
      <c r="T120" s="30"/>
      <c r="U120" s="30"/>
      <c r="V120" s="30"/>
      <c r="W120" s="30"/>
      <c r="X120" s="30"/>
      <c r="Y120" s="31">
        <f t="shared" si="29"/>
        <v>0</v>
      </c>
    </row>
    <row r="121" spans="1:25" ht="18" customHeight="1">
      <c r="A121" s="15"/>
      <c r="B121" s="16"/>
      <c r="C121" s="5">
        <f t="shared" si="24"/>
        <v>2</v>
      </c>
      <c r="D121" s="15"/>
      <c r="E121" s="11" t="str">
        <f t="shared" si="25"/>
        <v>3</v>
      </c>
      <c r="F121" s="15"/>
      <c r="G121" s="12" t="str">
        <f t="shared" si="26"/>
        <v>20</v>
      </c>
      <c r="H121" s="5">
        <f t="shared" si="27"/>
        <v>23</v>
      </c>
      <c r="I121" s="12">
        <f t="shared" si="28"/>
        <v>22</v>
      </c>
      <c r="J121" s="30"/>
      <c r="K121" s="30"/>
      <c r="L121" s="30"/>
      <c r="M121" s="30"/>
      <c r="N121" s="30"/>
      <c r="O121" s="30"/>
      <c r="P121" s="30"/>
      <c r="Q121" s="30"/>
      <c r="R121" s="30"/>
      <c r="S121" s="30"/>
      <c r="T121" s="30"/>
      <c r="U121" s="30"/>
      <c r="V121" s="30"/>
      <c r="W121" s="30"/>
      <c r="X121" s="30"/>
      <c r="Y121" s="31">
        <f t="shared" si="29"/>
        <v>0</v>
      </c>
    </row>
    <row r="122" spans="1:25" ht="18" customHeight="1">
      <c r="A122" s="15"/>
      <c r="B122" s="16"/>
      <c r="C122" s="5">
        <f t="shared" si="24"/>
        <v>2</v>
      </c>
      <c r="D122" s="15"/>
      <c r="E122" s="11" t="str">
        <f t="shared" si="25"/>
        <v>3</v>
      </c>
      <c r="F122" s="15"/>
      <c r="G122" s="12" t="str">
        <f t="shared" si="26"/>
        <v>20</v>
      </c>
      <c r="H122" s="5">
        <f t="shared" si="27"/>
        <v>23</v>
      </c>
      <c r="I122" s="12">
        <f t="shared" si="28"/>
        <v>22</v>
      </c>
      <c r="J122" s="30"/>
      <c r="K122" s="30"/>
      <c r="L122" s="30"/>
      <c r="M122" s="30"/>
      <c r="N122" s="30"/>
      <c r="O122" s="30"/>
      <c r="P122" s="30"/>
      <c r="Q122" s="30"/>
      <c r="R122" s="30"/>
      <c r="S122" s="30"/>
      <c r="T122" s="30"/>
      <c r="U122" s="30"/>
      <c r="V122" s="30"/>
      <c r="W122" s="30"/>
      <c r="X122" s="30"/>
      <c r="Y122" s="31">
        <f t="shared" si="29"/>
        <v>0</v>
      </c>
    </row>
    <row r="123" spans="1:25" ht="18" customHeight="1">
      <c r="A123" s="15"/>
      <c r="B123" s="16"/>
      <c r="C123" s="5">
        <f t="shared" si="24"/>
        <v>2</v>
      </c>
      <c r="D123" s="15"/>
      <c r="E123" s="11" t="str">
        <f t="shared" si="25"/>
        <v>3</v>
      </c>
      <c r="F123" s="15"/>
      <c r="G123" s="12" t="str">
        <f t="shared" si="26"/>
        <v>20</v>
      </c>
      <c r="H123" s="5">
        <f t="shared" si="27"/>
        <v>23</v>
      </c>
      <c r="I123" s="12">
        <f t="shared" si="28"/>
        <v>22</v>
      </c>
      <c r="J123" s="30"/>
      <c r="K123" s="30"/>
      <c r="L123" s="30"/>
      <c r="M123" s="30"/>
      <c r="N123" s="30"/>
      <c r="O123" s="30"/>
      <c r="P123" s="30"/>
      <c r="Q123" s="30"/>
      <c r="R123" s="30"/>
      <c r="S123" s="30"/>
      <c r="T123" s="30"/>
      <c r="U123" s="30"/>
      <c r="V123" s="30"/>
      <c r="W123" s="30"/>
      <c r="X123" s="30"/>
      <c r="Y123" s="31">
        <f t="shared" si="29"/>
        <v>0</v>
      </c>
    </row>
    <row r="124" spans="1:25" ht="18" customHeight="1">
      <c r="A124" s="15"/>
      <c r="B124" s="16"/>
      <c r="C124" s="5">
        <f t="shared" si="24"/>
        <v>2</v>
      </c>
      <c r="D124" s="15"/>
      <c r="E124" s="11" t="str">
        <f t="shared" si="25"/>
        <v>3</v>
      </c>
      <c r="F124" s="15"/>
      <c r="G124" s="12" t="str">
        <f t="shared" si="26"/>
        <v>20</v>
      </c>
      <c r="H124" s="5">
        <f t="shared" si="27"/>
        <v>23</v>
      </c>
      <c r="I124" s="12">
        <f t="shared" si="28"/>
        <v>22</v>
      </c>
      <c r="J124" s="30"/>
      <c r="K124" s="30"/>
      <c r="L124" s="30"/>
      <c r="M124" s="30"/>
      <c r="N124" s="30"/>
      <c r="O124" s="30"/>
      <c r="P124" s="30"/>
      <c r="Q124" s="30"/>
      <c r="R124" s="30"/>
      <c r="S124" s="30"/>
      <c r="T124" s="30"/>
      <c r="U124" s="30"/>
      <c r="V124" s="30"/>
      <c r="W124" s="30"/>
      <c r="X124" s="30"/>
      <c r="Y124" s="31">
        <f t="shared" si="29"/>
        <v>0</v>
      </c>
    </row>
    <row r="125" spans="1:25" ht="18" customHeight="1">
      <c r="A125" s="15"/>
      <c r="B125" s="16"/>
      <c r="C125" s="5">
        <f t="shared" si="24"/>
        <v>2</v>
      </c>
      <c r="D125" s="15"/>
      <c r="E125" s="11" t="str">
        <f t="shared" si="25"/>
        <v>3</v>
      </c>
      <c r="F125" s="15"/>
      <c r="G125" s="12" t="str">
        <f t="shared" si="26"/>
        <v>20</v>
      </c>
      <c r="H125" s="5">
        <f t="shared" si="27"/>
        <v>23</v>
      </c>
      <c r="I125" s="12">
        <f t="shared" si="28"/>
        <v>22</v>
      </c>
      <c r="J125" s="30"/>
      <c r="K125" s="30"/>
      <c r="L125" s="30"/>
      <c r="M125" s="30"/>
      <c r="N125" s="30"/>
      <c r="O125" s="30"/>
      <c r="P125" s="30"/>
      <c r="Q125" s="30"/>
      <c r="R125" s="30"/>
      <c r="S125" s="30"/>
      <c r="T125" s="30"/>
      <c r="U125" s="30"/>
      <c r="V125" s="30"/>
      <c r="W125" s="30"/>
      <c r="X125" s="30"/>
      <c r="Y125" s="31">
        <f t="shared" si="29"/>
        <v>0</v>
      </c>
    </row>
    <row r="126" spans="1:25" ht="18" customHeight="1">
      <c r="A126" s="15"/>
      <c r="B126" s="16"/>
      <c r="C126" s="5">
        <f t="shared" si="24"/>
        <v>2</v>
      </c>
      <c r="D126" s="15"/>
      <c r="E126" s="11" t="str">
        <f t="shared" si="25"/>
        <v>3</v>
      </c>
      <c r="F126" s="15"/>
      <c r="G126" s="12" t="str">
        <f t="shared" si="26"/>
        <v>20</v>
      </c>
      <c r="H126" s="5">
        <f t="shared" si="27"/>
        <v>23</v>
      </c>
      <c r="I126" s="12">
        <f t="shared" si="28"/>
        <v>22</v>
      </c>
      <c r="J126" s="30"/>
      <c r="K126" s="30"/>
      <c r="L126" s="30"/>
      <c r="M126" s="30"/>
      <c r="N126" s="30"/>
      <c r="O126" s="30"/>
      <c r="P126" s="30"/>
      <c r="Q126" s="30"/>
      <c r="R126" s="30"/>
      <c r="S126" s="30"/>
      <c r="T126" s="30"/>
      <c r="U126" s="30"/>
      <c r="V126" s="30"/>
      <c r="W126" s="30"/>
      <c r="X126" s="30"/>
      <c r="Y126" s="31">
        <f t="shared" si="29"/>
        <v>0</v>
      </c>
    </row>
    <row r="127" spans="1:25" ht="18" customHeight="1">
      <c r="A127" s="15"/>
      <c r="B127" s="16"/>
      <c r="C127" s="5">
        <f t="shared" si="24"/>
        <v>2</v>
      </c>
      <c r="D127" s="15"/>
      <c r="E127" s="11" t="str">
        <f t="shared" si="25"/>
        <v>3</v>
      </c>
      <c r="F127" s="15"/>
      <c r="G127" s="12" t="str">
        <f t="shared" si="26"/>
        <v>20</v>
      </c>
      <c r="H127" s="5">
        <f t="shared" si="27"/>
        <v>23</v>
      </c>
      <c r="I127" s="12">
        <f t="shared" si="28"/>
        <v>22</v>
      </c>
      <c r="J127" s="30"/>
      <c r="K127" s="30"/>
      <c r="L127" s="30"/>
      <c r="M127" s="30"/>
      <c r="N127" s="30"/>
      <c r="O127" s="30"/>
      <c r="P127" s="30"/>
      <c r="Q127" s="30"/>
      <c r="R127" s="30"/>
      <c r="S127" s="30"/>
      <c r="T127" s="30"/>
      <c r="U127" s="30"/>
      <c r="V127" s="30"/>
      <c r="W127" s="30"/>
      <c r="X127" s="30"/>
      <c r="Y127" s="31">
        <f t="shared" si="29"/>
        <v>0</v>
      </c>
    </row>
    <row r="128" spans="1:25" ht="18" customHeight="1">
      <c r="A128" s="15"/>
      <c r="B128" s="16"/>
      <c r="C128" s="5">
        <f t="shared" si="24"/>
        <v>2</v>
      </c>
      <c r="D128" s="15"/>
      <c r="E128" s="11" t="str">
        <f t="shared" si="25"/>
        <v>3</v>
      </c>
      <c r="F128" s="15"/>
      <c r="G128" s="12" t="str">
        <f t="shared" si="26"/>
        <v>20</v>
      </c>
      <c r="H128" s="5">
        <f t="shared" si="27"/>
        <v>23</v>
      </c>
      <c r="I128" s="12">
        <f t="shared" si="28"/>
        <v>22</v>
      </c>
      <c r="J128" s="30"/>
      <c r="K128" s="30"/>
      <c r="L128" s="30"/>
      <c r="M128" s="30"/>
      <c r="N128" s="30"/>
      <c r="O128" s="30"/>
      <c r="P128" s="30"/>
      <c r="Q128" s="30"/>
      <c r="R128" s="30"/>
      <c r="S128" s="30"/>
      <c r="T128" s="30"/>
      <c r="U128" s="30"/>
      <c r="V128" s="30"/>
      <c r="W128" s="30"/>
      <c r="X128" s="30"/>
      <c r="Y128" s="31">
        <f t="shared" si="29"/>
        <v>0</v>
      </c>
    </row>
    <row r="129" spans="1:25" ht="18" customHeight="1">
      <c r="A129" s="15"/>
      <c r="B129" s="16"/>
      <c r="C129" s="5">
        <f t="shared" si="24"/>
        <v>2</v>
      </c>
      <c r="D129" s="15"/>
      <c r="E129" s="11" t="str">
        <f t="shared" si="25"/>
        <v>3</v>
      </c>
      <c r="F129" s="15"/>
      <c r="G129" s="12" t="str">
        <f t="shared" si="26"/>
        <v>20</v>
      </c>
      <c r="H129" s="5">
        <f t="shared" si="27"/>
        <v>23</v>
      </c>
      <c r="I129" s="12">
        <f t="shared" si="28"/>
        <v>22</v>
      </c>
      <c r="J129" s="30"/>
      <c r="K129" s="30"/>
      <c r="L129" s="30"/>
      <c r="M129" s="30"/>
      <c r="N129" s="30"/>
      <c r="O129" s="30"/>
      <c r="P129" s="30"/>
      <c r="Q129" s="30"/>
      <c r="R129" s="30"/>
      <c r="S129" s="30"/>
      <c r="T129" s="30"/>
      <c r="U129" s="30"/>
      <c r="V129" s="30"/>
      <c r="W129" s="30"/>
      <c r="X129" s="30"/>
      <c r="Y129" s="31">
        <f t="shared" si="29"/>
        <v>0</v>
      </c>
    </row>
    <row r="130" spans="1:25" ht="18" customHeight="1">
      <c r="A130" s="15"/>
      <c r="B130" s="16"/>
      <c r="C130" s="5">
        <f t="shared" si="24"/>
        <v>2</v>
      </c>
      <c r="D130" s="15"/>
      <c r="E130" s="11" t="str">
        <f t="shared" si="25"/>
        <v>3</v>
      </c>
      <c r="F130" s="15"/>
      <c r="G130" s="12" t="str">
        <f t="shared" si="26"/>
        <v>20</v>
      </c>
      <c r="H130" s="5">
        <f t="shared" si="27"/>
        <v>23</v>
      </c>
      <c r="I130" s="12">
        <f t="shared" si="28"/>
        <v>22</v>
      </c>
      <c r="J130" s="30"/>
      <c r="K130" s="30"/>
      <c r="L130" s="30"/>
      <c r="M130" s="30"/>
      <c r="N130" s="30"/>
      <c r="O130" s="30"/>
      <c r="P130" s="30"/>
      <c r="Q130" s="30"/>
      <c r="R130" s="30"/>
      <c r="S130" s="30"/>
      <c r="T130" s="30"/>
      <c r="U130" s="30"/>
      <c r="V130" s="30"/>
      <c r="W130" s="30"/>
      <c r="X130" s="30"/>
      <c r="Y130" s="31">
        <f t="shared" si="29"/>
        <v>0</v>
      </c>
    </row>
    <row r="131" spans="1:25" ht="18" customHeight="1">
      <c r="A131" s="15"/>
      <c r="B131" s="16"/>
      <c r="C131" s="5">
        <f t="shared" si="24"/>
        <v>2</v>
      </c>
      <c r="D131" s="15"/>
      <c r="E131" s="11" t="str">
        <f t="shared" si="25"/>
        <v>3</v>
      </c>
      <c r="F131" s="15"/>
      <c r="G131" s="12" t="str">
        <f t="shared" si="26"/>
        <v>20</v>
      </c>
      <c r="H131" s="5">
        <f t="shared" si="27"/>
        <v>23</v>
      </c>
      <c r="I131" s="12">
        <f t="shared" si="28"/>
        <v>22</v>
      </c>
      <c r="J131" s="30"/>
      <c r="K131" s="30"/>
      <c r="L131" s="30"/>
      <c r="M131" s="30"/>
      <c r="N131" s="30"/>
      <c r="O131" s="30"/>
      <c r="P131" s="30"/>
      <c r="Q131" s="30"/>
      <c r="R131" s="30"/>
      <c r="S131" s="30"/>
      <c r="T131" s="30"/>
      <c r="U131" s="30"/>
      <c r="V131" s="30"/>
      <c r="W131" s="30"/>
      <c r="X131" s="30"/>
      <c r="Y131" s="31">
        <f t="shared" si="29"/>
        <v>0</v>
      </c>
    </row>
    <row r="132" spans="1:25" ht="18" customHeight="1">
      <c r="A132" s="15"/>
      <c r="B132" s="16"/>
      <c r="C132" s="5">
        <f t="shared" si="24"/>
        <v>2</v>
      </c>
      <c r="D132" s="15"/>
      <c r="E132" s="11" t="str">
        <f t="shared" si="25"/>
        <v>3</v>
      </c>
      <c r="F132" s="15"/>
      <c r="G132" s="12" t="str">
        <f t="shared" si="26"/>
        <v>20</v>
      </c>
      <c r="H132" s="5">
        <f t="shared" si="27"/>
        <v>23</v>
      </c>
      <c r="I132" s="12">
        <f t="shared" si="28"/>
        <v>22</v>
      </c>
      <c r="J132" s="30"/>
      <c r="K132" s="30"/>
      <c r="L132" s="30"/>
      <c r="M132" s="30"/>
      <c r="N132" s="30"/>
      <c r="O132" s="30"/>
      <c r="P132" s="30"/>
      <c r="Q132" s="30"/>
      <c r="R132" s="30"/>
      <c r="S132" s="30"/>
      <c r="T132" s="30"/>
      <c r="U132" s="30"/>
      <c r="V132" s="30"/>
      <c r="W132" s="30"/>
      <c r="X132" s="30"/>
      <c r="Y132" s="31">
        <f t="shared" si="29"/>
        <v>0</v>
      </c>
    </row>
    <row r="133" spans="1:25" ht="18" customHeight="1">
      <c r="A133" s="15"/>
      <c r="B133" s="16"/>
      <c r="C133" s="5">
        <f t="shared" si="24"/>
        <v>2</v>
      </c>
      <c r="D133" s="15"/>
      <c r="E133" s="11" t="str">
        <f t="shared" si="25"/>
        <v>3</v>
      </c>
      <c r="F133" s="15"/>
      <c r="G133" s="12" t="str">
        <f t="shared" si="26"/>
        <v>20</v>
      </c>
      <c r="H133" s="5">
        <f t="shared" si="27"/>
        <v>23</v>
      </c>
      <c r="I133" s="12">
        <f t="shared" si="28"/>
        <v>22</v>
      </c>
      <c r="J133" s="30"/>
      <c r="K133" s="30"/>
      <c r="L133" s="30"/>
      <c r="M133" s="30"/>
      <c r="N133" s="30"/>
      <c r="O133" s="30"/>
      <c r="P133" s="30"/>
      <c r="Q133" s="30"/>
      <c r="R133" s="30"/>
      <c r="S133" s="30"/>
      <c r="T133" s="30"/>
      <c r="U133" s="30"/>
      <c r="V133" s="30"/>
      <c r="W133" s="30"/>
      <c r="X133" s="30"/>
      <c r="Y133" s="31">
        <f t="shared" si="29"/>
        <v>0</v>
      </c>
    </row>
    <row r="134" spans="1:25" ht="18" customHeight="1">
      <c r="A134" s="15"/>
      <c r="B134" s="16"/>
      <c r="C134" s="5">
        <f t="shared" si="24"/>
        <v>2</v>
      </c>
      <c r="D134" s="15"/>
      <c r="E134" s="11" t="str">
        <f t="shared" si="25"/>
        <v>3</v>
      </c>
      <c r="F134" s="15"/>
      <c r="G134" s="12" t="str">
        <f t="shared" si="26"/>
        <v>20</v>
      </c>
      <c r="H134" s="5">
        <f t="shared" si="27"/>
        <v>23</v>
      </c>
      <c r="I134" s="12">
        <f t="shared" si="28"/>
        <v>22</v>
      </c>
      <c r="J134" s="30"/>
      <c r="K134" s="30"/>
      <c r="L134" s="30"/>
      <c r="M134" s="30"/>
      <c r="N134" s="30"/>
      <c r="O134" s="30"/>
      <c r="P134" s="30"/>
      <c r="Q134" s="30"/>
      <c r="R134" s="30"/>
      <c r="S134" s="30"/>
      <c r="T134" s="30"/>
      <c r="U134" s="30"/>
      <c r="V134" s="30"/>
      <c r="W134" s="30"/>
      <c r="X134" s="30"/>
      <c r="Y134" s="31">
        <f t="shared" si="29"/>
        <v>0</v>
      </c>
    </row>
    <row r="135" spans="1:25" ht="18" customHeight="1">
      <c r="A135" s="15"/>
      <c r="B135" s="16"/>
      <c r="C135" s="5">
        <f t="shared" si="24"/>
        <v>2</v>
      </c>
      <c r="D135" s="15"/>
      <c r="E135" s="11" t="str">
        <f t="shared" si="25"/>
        <v>3</v>
      </c>
      <c r="F135" s="15"/>
      <c r="G135" s="12" t="str">
        <f t="shared" si="26"/>
        <v>20</v>
      </c>
      <c r="H135" s="5">
        <f t="shared" si="27"/>
        <v>23</v>
      </c>
      <c r="I135" s="12">
        <f t="shared" si="28"/>
        <v>22</v>
      </c>
      <c r="J135" s="30"/>
      <c r="K135" s="30"/>
      <c r="L135" s="30"/>
      <c r="M135" s="30"/>
      <c r="N135" s="30"/>
      <c r="O135" s="30"/>
      <c r="P135" s="30"/>
      <c r="Q135" s="30"/>
      <c r="R135" s="30"/>
      <c r="S135" s="30"/>
      <c r="T135" s="30"/>
      <c r="U135" s="30"/>
      <c r="V135" s="30"/>
      <c r="W135" s="30"/>
      <c r="X135" s="30"/>
      <c r="Y135" s="31">
        <f t="shared" si="29"/>
        <v>0</v>
      </c>
    </row>
    <row r="136" spans="1:25" ht="18" customHeight="1">
      <c r="A136" s="15"/>
      <c r="B136" s="16"/>
      <c r="C136" s="5">
        <f t="shared" si="24"/>
        <v>2</v>
      </c>
      <c r="D136" s="15"/>
      <c r="E136" s="11" t="str">
        <f t="shared" si="25"/>
        <v>3</v>
      </c>
      <c r="F136" s="15"/>
      <c r="G136" s="12" t="str">
        <f t="shared" si="26"/>
        <v>20</v>
      </c>
      <c r="H136" s="5">
        <f t="shared" si="27"/>
        <v>23</v>
      </c>
      <c r="I136" s="12">
        <f t="shared" si="28"/>
        <v>22</v>
      </c>
      <c r="J136" s="30"/>
      <c r="K136" s="30"/>
      <c r="L136" s="30"/>
      <c r="M136" s="30"/>
      <c r="N136" s="30"/>
      <c r="O136" s="30"/>
      <c r="P136" s="30"/>
      <c r="Q136" s="30"/>
      <c r="R136" s="30"/>
      <c r="S136" s="30"/>
      <c r="T136" s="30"/>
      <c r="U136" s="30"/>
      <c r="V136" s="30"/>
      <c r="W136" s="30"/>
      <c r="X136" s="30"/>
      <c r="Y136" s="31">
        <f t="shared" si="29"/>
        <v>0</v>
      </c>
    </row>
    <row r="137" spans="1:25" ht="18" customHeight="1">
      <c r="A137" s="15"/>
      <c r="B137" s="16"/>
      <c r="C137" s="5">
        <f t="shared" si="24"/>
        <v>2</v>
      </c>
      <c r="D137" s="15"/>
      <c r="E137" s="11" t="str">
        <f t="shared" si="25"/>
        <v>3</v>
      </c>
      <c r="F137" s="15"/>
      <c r="G137" s="12" t="str">
        <f t="shared" si="26"/>
        <v>20</v>
      </c>
      <c r="H137" s="5">
        <f t="shared" si="27"/>
        <v>23</v>
      </c>
      <c r="I137" s="12">
        <f t="shared" si="28"/>
        <v>22</v>
      </c>
      <c r="J137" s="30"/>
      <c r="K137" s="30"/>
      <c r="L137" s="30"/>
      <c r="M137" s="30"/>
      <c r="N137" s="30"/>
      <c r="O137" s="30"/>
      <c r="P137" s="30"/>
      <c r="Q137" s="30"/>
      <c r="R137" s="30"/>
      <c r="S137" s="30"/>
      <c r="T137" s="30"/>
      <c r="U137" s="30"/>
      <c r="V137" s="30"/>
      <c r="W137" s="30"/>
      <c r="X137" s="30"/>
      <c r="Y137" s="31">
        <f t="shared" si="29"/>
        <v>0</v>
      </c>
    </row>
    <row r="138" spans="1:25" ht="18" customHeight="1">
      <c r="A138" s="15"/>
      <c r="B138" s="16"/>
      <c r="C138" s="5">
        <f aca="true" t="shared" si="30" ref="C138:C147">IF(B138&lt;$B$169,1,2)</f>
        <v>2</v>
      </c>
      <c r="D138" s="15"/>
      <c r="E138" s="11" t="str">
        <f aca="true" t="shared" si="31" ref="E138:E147">IF(D138="常用","1",IF(D138="役員","2","3"))</f>
        <v>3</v>
      </c>
      <c r="F138" s="15"/>
      <c r="G138" s="12" t="str">
        <f aca="true" t="shared" si="32" ref="G138:G147">IF(F138="あり","10","20")</f>
        <v>20</v>
      </c>
      <c r="H138" s="5">
        <f aca="true" t="shared" si="33" ref="H138:H147">E138+G138</f>
        <v>23</v>
      </c>
      <c r="I138" s="12">
        <f aca="true" t="shared" si="34" ref="I138:I147">C138+G138</f>
        <v>22</v>
      </c>
      <c r="J138" s="30"/>
      <c r="K138" s="30"/>
      <c r="L138" s="30"/>
      <c r="M138" s="30"/>
      <c r="N138" s="30"/>
      <c r="O138" s="30"/>
      <c r="P138" s="30"/>
      <c r="Q138" s="30"/>
      <c r="R138" s="30"/>
      <c r="S138" s="30"/>
      <c r="T138" s="30"/>
      <c r="U138" s="30"/>
      <c r="V138" s="30"/>
      <c r="W138" s="30"/>
      <c r="X138" s="30"/>
      <c r="Y138" s="31">
        <f aca="true" t="shared" si="35" ref="Y138:Y147">SUM(J138:X138)</f>
        <v>0</v>
      </c>
    </row>
    <row r="139" spans="1:25" ht="18" customHeight="1">
      <c r="A139" s="15"/>
      <c r="B139" s="16"/>
      <c r="C139" s="5">
        <f t="shared" si="30"/>
        <v>2</v>
      </c>
      <c r="D139" s="15"/>
      <c r="E139" s="11" t="str">
        <f t="shared" si="31"/>
        <v>3</v>
      </c>
      <c r="F139" s="15"/>
      <c r="G139" s="12" t="str">
        <f t="shared" si="32"/>
        <v>20</v>
      </c>
      <c r="H139" s="5">
        <f t="shared" si="33"/>
        <v>23</v>
      </c>
      <c r="I139" s="12">
        <f t="shared" si="34"/>
        <v>22</v>
      </c>
      <c r="J139" s="30"/>
      <c r="K139" s="30"/>
      <c r="L139" s="30"/>
      <c r="M139" s="30"/>
      <c r="N139" s="30"/>
      <c r="O139" s="30"/>
      <c r="P139" s="30"/>
      <c r="Q139" s="30"/>
      <c r="R139" s="30"/>
      <c r="S139" s="30"/>
      <c r="T139" s="30"/>
      <c r="U139" s="30"/>
      <c r="V139" s="30"/>
      <c r="W139" s="30"/>
      <c r="X139" s="30"/>
      <c r="Y139" s="31">
        <f t="shared" si="35"/>
        <v>0</v>
      </c>
    </row>
    <row r="140" spans="1:25" ht="18" customHeight="1">
      <c r="A140" s="15"/>
      <c r="B140" s="16"/>
      <c r="C140" s="5">
        <f t="shared" si="30"/>
        <v>2</v>
      </c>
      <c r="D140" s="15"/>
      <c r="E140" s="11" t="str">
        <f t="shared" si="31"/>
        <v>3</v>
      </c>
      <c r="F140" s="15"/>
      <c r="G140" s="12" t="str">
        <f t="shared" si="32"/>
        <v>20</v>
      </c>
      <c r="H140" s="5">
        <f t="shared" si="33"/>
        <v>23</v>
      </c>
      <c r="I140" s="12">
        <f t="shared" si="34"/>
        <v>22</v>
      </c>
      <c r="J140" s="30"/>
      <c r="K140" s="30"/>
      <c r="L140" s="30"/>
      <c r="M140" s="30"/>
      <c r="N140" s="30"/>
      <c r="O140" s="30"/>
      <c r="P140" s="30"/>
      <c r="Q140" s="30"/>
      <c r="R140" s="30"/>
      <c r="S140" s="30"/>
      <c r="T140" s="30"/>
      <c r="U140" s="30"/>
      <c r="V140" s="30"/>
      <c r="W140" s="30"/>
      <c r="X140" s="30"/>
      <c r="Y140" s="31">
        <f t="shared" si="35"/>
        <v>0</v>
      </c>
    </row>
    <row r="141" spans="1:25" ht="18" customHeight="1">
      <c r="A141" s="15"/>
      <c r="B141" s="16"/>
      <c r="C141" s="5">
        <f t="shared" si="30"/>
        <v>2</v>
      </c>
      <c r="D141" s="15"/>
      <c r="E141" s="11" t="str">
        <f t="shared" si="31"/>
        <v>3</v>
      </c>
      <c r="F141" s="15"/>
      <c r="G141" s="12" t="str">
        <f t="shared" si="32"/>
        <v>20</v>
      </c>
      <c r="H141" s="5">
        <f t="shared" si="33"/>
        <v>23</v>
      </c>
      <c r="I141" s="12">
        <f t="shared" si="34"/>
        <v>22</v>
      </c>
      <c r="J141" s="30"/>
      <c r="K141" s="30"/>
      <c r="L141" s="30"/>
      <c r="M141" s="30"/>
      <c r="N141" s="30"/>
      <c r="O141" s="30"/>
      <c r="P141" s="30"/>
      <c r="Q141" s="30"/>
      <c r="R141" s="30"/>
      <c r="S141" s="30"/>
      <c r="T141" s="30"/>
      <c r="U141" s="30"/>
      <c r="V141" s="30"/>
      <c r="W141" s="30"/>
      <c r="X141" s="30"/>
      <c r="Y141" s="31">
        <f t="shared" si="35"/>
        <v>0</v>
      </c>
    </row>
    <row r="142" spans="1:25" ht="18" customHeight="1">
      <c r="A142" s="15"/>
      <c r="B142" s="16"/>
      <c r="C142" s="5">
        <f t="shared" si="30"/>
        <v>2</v>
      </c>
      <c r="D142" s="15"/>
      <c r="E142" s="11" t="str">
        <f t="shared" si="31"/>
        <v>3</v>
      </c>
      <c r="F142" s="15"/>
      <c r="G142" s="12" t="str">
        <f t="shared" si="32"/>
        <v>20</v>
      </c>
      <c r="H142" s="5">
        <f t="shared" si="33"/>
        <v>23</v>
      </c>
      <c r="I142" s="12">
        <f t="shared" si="34"/>
        <v>22</v>
      </c>
      <c r="J142" s="30"/>
      <c r="K142" s="30"/>
      <c r="L142" s="30"/>
      <c r="M142" s="30"/>
      <c r="N142" s="30"/>
      <c r="O142" s="30"/>
      <c r="P142" s="30"/>
      <c r="Q142" s="30"/>
      <c r="R142" s="30"/>
      <c r="S142" s="30"/>
      <c r="T142" s="30"/>
      <c r="U142" s="30"/>
      <c r="V142" s="30"/>
      <c r="W142" s="30"/>
      <c r="X142" s="30"/>
      <c r="Y142" s="31">
        <f t="shared" si="35"/>
        <v>0</v>
      </c>
    </row>
    <row r="143" spans="1:25" ht="18" customHeight="1">
      <c r="A143" s="15"/>
      <c r="B143" s="16"/>
      <c r="C143" s="5">
        <f t="shared" si="30"/>
        <v>2</v>
      </c>
      <c r="D143" s="15"/>
      <c r="E143" s="11" t="str">
        <f t="shared" si="31"/>
        <v>3</v>
      </c>
      <c r="F143" s="15"/>
      <c r="G143" s="12" t="str">
        <f t="shared" si="32"/>
        <v>20</v>
      </c>
      <c r="H143" s="5">
        <f t="shared" si="33"/>
        <v>23</v>
      </c>
      <c r="I143" s="12">
        <f t="shared" si="34"/>
        <v>22</v>
      </c>
      <c r="J143" s="30"/>
      <c r="K143" s="30"/>
      <c r="L143" s="30"/>
      <c r="M143" s="30"/>
      <c r="N143" s="30"/>
      <c r="O143" s="30"/>
      <c r="P143" s="30"/>
      <c r="Q143" s="30"/>
      <c r="R143" s="30"/>
      <c r="S143" s="30"/>
      <c r="T143" s="30"/>
      <c r="U143" s="30"/>
      <c r="V143" s="30"/>
      <c r="W143" s="30"/>
      <c r="X143" s="30"/>
      <c r="Y143" s="31">
        <f t="shared" si="35"/>
        <v>0</v>
      </c>
    </row>
    <row r="144" spans="1:25" ht="18" customHeight="1">
      <c r="A144" s="15"/>
      <c r="B144" s="16"/>
      <c r="C144" s="5">
        <f t="shared" si="30"/>
        <v>2</v>
      </c>
      <c r="D144" s="15"/>
      <c r="E144" s="11" t="str">
        <f t="shared" si="31"/>
        <v>3</v>
      </c>
      <c r="F144" s="15"/>
      <c r="G144" s="12" t="str">
        <f t="shared" si="32"/>
        <v>20</v>
      </c>
      <c r="H144" s="5">
        <f t="shared" si="33"/>
        <v>23</v>
      </c>
      <c r="I144" s="12">
        <f t="shared" si="34"/>
        <v>22</v>
      </c>
      <c r="J144" s="30"/>
      <c r="K144" s="30"/>
      <c r="L144" s="30"/>
      <c r="M144" s="30"/>
      <c r="N144" s="30"/>
      <c r="O144" s="30"/>
      <c r="P144" s="30"/>
      <c r="Q144" s="30"/>
      <c r="R144" s="30"/>
      <c r="S144" s="30"/>
      <c r="T144" s="30"/>
      <c r="U144" s="30"/>
      <c r="V144" s="30"/>
      <c r="W144" s="30"/>
      <c r="X144" s="30"/>
      <c r="Y144" s="31">
        <f t="shared" si="35"/>
        <v>0</v>
      </c>
    </row>
    <row r="145" spans="1:25" ht="18" customHeight="1">
      <c r="A145" s="15"/>
      <c r="B145" s="16"/>
      <c r="C145" s="5">
        <f t="shared" si="30"/>
        <v>2</v>
      </c>
      <c r="D145" s="15"/>
      <c r="E145" s="11" t="str">
        <f t="shared" si="31"/>
        <v>3</v>
      </c>
      <c r="F145" s="15"/>
      <c r="G145" s="12" t="str">
        <f t="shared" si="32"/>
        <v>20</v>
      </c>
      <c r="H145" s="5">
        <f t="shared" si="33"/>
        <v>23</v>
      </c>
      <c r="I145" s="12">
        <f t="shared" si="34"/>
        <v>22</v>
      </c>
      <c r="J145" s="30"/>
      <c r="K145" s="30"/>
      <c r="L145" s="30"/>
      <c r="M145" s="30"/>
      <c r="N145" s="30"/>
      <c r="O145" s="30"/>
      <c r="P145" s="30"/>
      <c r="Q145" s="30"/>
      <c r="R145" s="30"/>
      <c r="S145" s="30"/>
      <c r="T145" s="30"/>
      <c r="U145" s="30"/>
      <c r="V145" s="30"/>
      <c r="W145" s="30"/>
      <c r="X145" s="30"/>
      <c r="Y145" s="31">
        <f t="shared" si="35"/>
        <v>0</v>
      </c>
    </row>
    <row r="146" spans="1:25" ht="18" customHeight="1">
      <c r="A146" s="15"/>
      <c r="B146" s="16"/>
      <c r="C146" s="5">
        <f t="shared" si="30"/>
        <v>2</v>
      </c>
      <c r="D146" s="15"/>
      <c r="E146" s="11" t="str">
        <f t="shared" si="31"/>
        <v>3</v>
      </c>
      <c r="F146" s="15"/>
      <c r="G146" s="12" t="str">
        <f t="shared" si="32"/>
        <v>20</v>
      </c>
      <c r="H146" s="5">
        <f t="shared" si="33"/>
        <v>23</v>
      </c>
      <c r="I146" s="12">
        <f t="shared" si="34"/>
        <v>22</v>
      </c>
      <c r="J146" s="30"/>
      <c r="K146" s="30"/>
      <c r="L146" s="30"/>
      <c r="M146" s="30"/>
      <c r="N146" s="30"/>
      <c r="O146" s="30"/>
      <c r="P146" s="30"/>
      <c r="Q146" s="30"/>
      <c r="R146" s="30"/>
      <c r="S146" s="30"/>
      <c r="T146" s="30"/>
      <c r="U146" s="30"/>
      <c r="V146" s="30"/>
      <c r="W146" s="30"/>
      <c r="X146" s="30"/>
      <c r="Y146" s="31">
        <f t="shared" si="35"/>
        <v>0</v>
      </c>
    </row>
    <row r="147" spans="1:25" ht="18" customHeight="1">
      <c r="A147" s="15"/>
      <c r="B147" s="16"/>
      <c r="C147" s="5">
        <f t="shared" si="30"/>
        <v>2</v>
      </c>
      <c r="D147" s="15"/>
      <c r="E147" s="11" t="str">
        <f t="shared" si="31"/>
        <v>3</v>
      </c>
      <c r="F147" s="15"/>
      <c r="G147" s="12" t="str">
        <f t="shared" si="32"/>
        <v>20</v>
      </c>
      <c r="H147" s="5">
        <f t="shared" si="33"/>
        <v>23</v>
      </c>
      <c r="I147" s="12">
        <f t="shared" si="34"/>
        <v>22</v>
      </c>
      <c r="J147" s="30"/>
      <c r="K147" s="30"/>
      <c r="L147" s="30"/>
      <c r="M147" s="30"/>
      <c r="N147" s="30"/>
      <c r="O147" s="30"/>
      <c r="P147" s="30"/>
      <c r="Q147" s="30"/>
      <c r="R147" s="30"/>
      <c r="S147" s="30"/>
      <c r="T147" s="30"/>
      <c r="U147" s="30"/>
      <c r="V147" s="30"/>
      <c r="W147" s="30"/>
      <c r="X147" s="30"/>
      <c r="Y147" s="31">
        <f t="shared" si="35"/>
        <v>0</v>
      </c>
    </row>
    <row r="148" spans="1:25" ht="18" customHeight="1">
      <c r="A148" s="15"/>
      <c r="B148" s="16"/>
      <c r="C148" s="5">
        <f t="shared" si="24"/>
        <v>2</v>
      </c>
      <c r="D148" s="15"/>
      <c r="E148" s="11" t="str">
        <f t="shared" si="25"/>
        <v>3</v>
      </c>
      <c r="F148" s="15"/>
      <c r="G148" s="12" t="str">
        <f t="shared" si="26"/>
        <v>20</v>
      </c>
      <c r="H148" s="5">
        <f t="shared" si="27"/>
        <v>23</v>
      </c>
      <c r="I148" s="12">
        <f t="shared" si="28"/>
        <v>22</v>
      </c>
      <c r="J148" s="30"/>
      <c r="K148" s="30"/>
      <c r="L148" s="30"/>
      <c r="M148" s="30"/>
      <c r="N148" s="30"/>
      <c r="O148" s="30"/>
      <c r="P148" s="30"/>
      <c r="Q148" s="30"/>
      <c r="R148" s="30"/>
      <c r="S148" s="30"/>
      <c r="T148" s="30"/>
      <c r="U148" s="30"/>
      <c r="V148" s="30"/>
      <c r="W148" s="30"/>
      <c r="X148" s="30"/>
      <c r="Y148" s="31">
        <f t="shared" si="29"/>
        <v>0</v>
      </c>
    </row>
    <row r="149" spans="1:25" ht="18" customHeight="1">
      <c r="A149" s="15"/>
      <c r="B149" s="16"/>
      <c r="C149" s="5">
        <f t="shared" si="24"/>
        <v>2</v>
      </c>
      <c r="D149" s="15"/>
      <c r="E149" s="11" t="str">
        <f t="shared" si="25"/>
        <v>3</v>
      </c>
      <c r="F149" s="15"/>
      <c r="G149" s="12" t="str">
        <f t="shared" si="26"/>
        <v>20</v>
      </c>
      <c r="H149" s="5">
        <f t="shared" si="27"/>
        <v>23</v>
      </c>
      <c r="I149" s="12">
        <f t="shared" si="28"/>
        <v>22</v>
      </c>
      <c r="J149" s="30"/>
      <c r="K149" s="30"/>
      <c r="L149" s="30"/>
      <c r="M149" s="30"/>
      <c r="N149" s="30"/>
      <c r="O149" s="30"/>
      <c r="P149" s="30"/>
      <c r="Q149" s="30"/>
      <c r="R149" s="30"/>
      <c r="S149" s="30"/>
      <c r="T149" s="30"/>
      <c r="U149" s="30"/>
      <c r="V149" s="30"/>
      <c r="W149" s="30"/>
      <c r="X149" s="30"/>
      <c r="Y149" s="31">
        <f t="shared" si="29"/>
        <v>0</v>
      </c>
    </row>
    <row r="150" spans="1:25" ht="18" customHeight="1">
      <c r="A150" s="15"/>
      <c r="B150" s="16"/>
      <c r="C150" s="5">
        <f t="shared" si="24"/>
        <v>2</v>
      </c>
      <c r="D150" s="15"/>
      <c r="E150" s="11" t="str">
        <f t="shared" si="25"/>
        <v>3</v>
      </c>
      <c r="F150" s="15"/>
      <c r="G150" s="12" t="str">
        <f t="shared" si="26"/>
        <v>20</v>
      </c>
      <c r="H150" s="5">
        <f t="shared" si="27"/>
        <v>23</v>
      </c>
      <c r="I150" s="12">
        <f t="shared" si="28"/>
        <v>22</v>
      </c>
      <c r="J150" s="30"/>
      <c r="K150" s="30"/>
      <c r="L150" s="30"/>
      <c r="M150" s="30"/>
      <c r="N150" s="30"/>
      <c r="O150" s="30"/>
      <c r="P150" s="30"/>
      <c r="Q150" s="30"/>
      <c r="R150" s="30"/>
      <c r="S150" s="30"/>
      <c r="T150" s="30"/>
      <c r="U150" s="30"/>
      <c r="V150" s="30"/>
      <c r="W150" s="30"/>
      <c r="X150" s="30"/>
      <c r="Y150" s="31">
        <f t="shared" si="29"/>
        <v>0</v>
      </c>
    </row>
    <row r="151" spans="1:25" ht="18" customHeight="1">
      <c r="A151" s="15"/>
      <c r="B151" s="16"/>
      <c r="C151" s="5">
        <f t="shared" si="24"/>
        <v>2</v>
      </c>
      <c r="D151" s="15"/>
      <c r="E151" s="11" t="str">
        <f t="shared" si="25"/>
        <v>3</v>
      </c>
      <c r="F151" s="15"/>
      <c r="G151" s="12" t="str">
        <f t="shared" si="26"/>
        <v>20</v>
      </c>
      <c r="H151" s="5">
        <f t="shared" si="27"/>
        <v>23</v>
      </c>
      <c r="I151" s="12">
        <f t="shared" si="28"/>
        <v>22</v>
      </c>
      <c r="J151" s="30"/>
      <c r="K151" s="30"/>
      <c r="L151" s="30"/>
      <c r="M151" s="30"/>
      <c r="N151" s="30"/>
      <c r="O151" s="30"/>
      <c r="P151" s="30"/>
      <c r="Q151" s="30"/>
      <c r="R151" s="30"/>
      <c r="S151" s="30"/>
      <c r="T151" s="30"/>
      <c r="U151" s="30"/>
      <c r="V151" s="30"/>
      <c r="W151" s="30"/>
      <c r="X151" s="30"/>
      <c r="Y151" s="31">
        <f t="shared" si="29"/>
        <v>0</v>
      </c>
    </row>
    <row r="152" spans="1:25" ht="18" customHeight="1">
      <c r="A152" s="15"/>
      <c r="B152" s="16"/>
      <c r="C152" s="5">
        <f t="shared" si="24"/>
        <v>2</v>
      </c>
      <c r="D152" s="15"/>
      <c r="E152" s="11" t="str">
        <f t="shared" si="25"/>
        <v>3</v>
      </c>
      <c r="F152" s="15"/>
      <c r="G152" s="12" t="str">
        <f t="shared" si="26"/>
        <v>20</v>
      </c>
      <c r="H152" s="5">
        <f t="shared" si="27"/>
        <v>23</v>
      </c>
      <c r="I152" s="12">
        <f t="shared" si="28"/>
        <v>22</v>
      </c>
      <c r="J152" s="30"/>
      <c r="K152" s="30"/>
      <c r="L152" s="30"/>
      <c r="M152" s="30"/>
      <c r="N152" s="30"/>
      <c r="O152" s="30"/>
      <c r="P152" s="30"/>
      <c r="Q152" s="30"/>
      <c r="R152" s="30"/>
      <c r="S152" s="30"/>
      <c r="T152" s="30"/>
      <c r="U152" s="30"/>
      <c r="V152" s="30"/>
      <c r="W152" s="30"/>
      <c r="X152" s="30"/>
      <c r="Y152" s="31">
        <f t="shared" si="29"/>
        <v>0</v>
      </c>
    </row>
    <row r="153" spans="1:25" ht="18" customHeight="1">
      <c r="A153" s="15"/>
      <c r="B153" s="16"/>
      <c r="C153" s="5">
        <f t="shared" si="24"/>
        <v>2</v>
      </c>
      <c r="D153" s="15"/>
      <c r="E153" s="11" t="str">
        <f t="shared" si="25"/>
        <v>3</v>
      </c>
      <c r="F153" s="15"/>
      <c r="G153" s="12" t="str">
        <f t="shared" si="26"/>
        <v>20</v>
      </c>
      <c r="H153" s="5">
        <f t="shared" si="27"/>
        <v>23</v>
      </c>
      <c r="I153" s="12">
        <f t="shared" si="28"/>
        <v>22</v>
      </c>
      <c r="J153" s="30"/>
      <c r="K153" s="30"/>
      <c r="L153" s="30"/>
      <c r="M153" s="30"/>
      <c r="N153" s="30"/>
      <c r="O153" s="30"/>
      <c r="P153" s="30"/>
      <c r="Q153" s="30"/>
      <c r="R153" s="30"/>
      <c r="S153" s="30"/>
      <c r="T153" s="30"/>
      <c r="U153" s="30"/>
      <c r="V153" s="30"/>
      <c r="W153" s="30"/>
      <c r="X153" s="30"/>
      <c r="Y153" s="31">
        <f t="shared" si="29"/>
        <v>0</v>
      </c>
    </row>
    <row r="154" spans="1:25" ht="18" customHeight="1">
      <c r="A154" s="15"/>
      <c r="B154" s="16"/>
      <c r="C154" s="5">
        <f t="shared" si="24"/>
        <v>2</v>
      </c>
      <c r="D154" s="15"/>
      <c r="E154" s="11" t="str">
        <f t="shared" si="25"/>
        <v>3</v>
      </c>
      <c r="F154" s="15"/>
      <c r="G154" s="12" t="str">
        <f t="shared" si="26"/>
        <v>20</v>
      </c>
      <c r="H154" s="5">
        <f t="shared" si="27"/>
        <v>23</v>
      </c>
      <c r="I154" s="12">
        <f t="shared" si="28"/>
        <v>22</v>
      </c>
      <c r="J154" s="30"/>
      <c r="K154" s="30"/>
      <c r="L154" s="30"/>
      <c r="M154" s="30"/>
      <c r="N154" s="30"/>
      <c r="O154" s="30"/>
      <c r="P154" s="30"/>
      <c r="Q154" s="30"/>
      <c r="R154" s="30"/>
      <c r="S154" s="30"/>
      <c r="T154" s="30"/>
      <c r="U154" s="30"/>
      <c r="V154" s="30"/>
      <c r="W154" s="30"/>
      <c r="X154" s="30"/>
      <c r="Y154" s="31">
        <f t="shared" si="29"/>
        <v>0</v>
      </c>
    </row>
    <row r="155" spans="1:25" ht="18" customHeight="1">
      <c r="A155" s="15"/>
      <c r="B155" s="16"/>
      <c r="C155" s="5">
        <f t="shared" si="24"/>
        <v>2</v>
      </c>
      <c r="D155" s="15"/>
      <c r="E155" s="11" t="str">
        <f t="shared" si="25"/>
        <v>3</v>
      </c>
      <c r="F155" s="15"/>
      <c r="G155" s="12" t="str">
        <f t="shared" si="26"/>
        <v>20</v>
      </c>
      <c r="H155" s="5">
        <f t="shared" si="27"/>
        <v>23</v>
      </c>
      <c r="I155" s="12">
        <f t="shared" si="28"/>
        <v>22</v>
      </c>
      <c r="J155" s="30"/>
      <c r="K155" s="30"/>
      <c r="L155" s="30"/>
      <c r="M155" s="30"/>
      <c r="N155" s="30"/>
      <c r="O155" s="30"/>
      <c r="P155" s="30"/>
      <c r="Q155" s="30"/>
      <c r="R155" s="30"/>
      <c r="S155" s="30"/>
      <c r="T155" s="30"/>
      <c r="U155" s="30"/>
      <c r="V155" s="30"/>
      <c r="W155" s="30"/>
      <c r="X155" s="30"/>
      <c r="Y155" s="31">
        <f t="shared" si="29"/>
        <v>0</v>
      </c>
    </row>
    <row r="156" spans="1:25" ht="18" customHeight="1">
      <c r="A156" s="15"/>
      <c r="B156" s="16"/>
      <c r="C156" s="5">
        <f t="shared" si="24"/>
        <v>2</v>
      </c>
      <c r="D156" s="15"/>
      <c r="E156" s="11" t="str">
        <f t="shared" si="25"/>
        <v>3</v>
      </c>
      <c r="F156" s="15"/>
      <c r="G156" s="12" t="str">
        <f t="shared" si="26"/>
        <v>20</v>
      </c>
      <c r="H156" s="5">
        <f t="shared" si="27"/>
        <v>23</v>
      </c>
      <c r="I156" s="12">
        <f t="shared" si="28"/>
        <v>22</v>
      </c>
      <c r="J156" s="30"/>
      <c r="K156" s="30"/>
      <c r="L156" s="30"/>
      <c r="M156" s="30"/>
      <c r="N156" s="30"/>
      <c r="O156" s="30"/>
      <c r="P156" s="30"/>
      <c r="Q156" s="30"/>
      <c r="R156" s="30"/>
      <c r="S156" s="30"/>
      <c r="T156" s="30"/>
      <c r="U156" s="30"/>
      <c r="V156" s="30"/>
      <c r="W156" s="30"/>
      <c r="X156" s="30"/>
      <c r="Y156" s="31">
        <f t="shared" si="29"/>
        <v>0</v>
      </c>
    </row>
    <row r="157" spans="1:25" ht="18" customHeight="1">
      <c r="A157" s="15"/>
      <c r="B157" s="16"/>
      <c r="C157" s="5">
        <f t="shared" si="24"/>
        <v>2</v>
      </c>
      <c r="D157" s="15"/>
      <c r="E157" s="11" t="str">
        <f t="shared" si="25"/>
        <v>3</v>
      </c>
      <c r="F157" s="15"/>
      <c r="G157" s="12" t="str">
        <f t="shared" si="26"/>
        <v>20</v>
      </c>
      <c r="H157" s="5">
        <f t="shared" si="27"/>
        <v>23</v>
      </c>
      <c r="I157" s="12">
        <f t="shared" si="28"/>
        <v>22</v>
      </c>
      <c r="J157" s="30"/>
      <c r="K157" s="30"/>
      <c r="L157" s="30"/>
      <c r="M157" s="30"/>
      <c r="N157" s="30"/>
      <c r="O157" s="30"/>
      <c r="P157" s="30"/>
      <c r="Q157" s="30"/>
      <c r="R157" s="30"/>
      <c r="S157" s="30"/>
      <c r="T157" s="30"/>
      <c r="U157" s="30"/>
      <c r="V157" s="30"/>
      <c r="W157" s="30"/>
      <c r="X157" s="30"/>
      <c r="Y157" s="31">
        <f t="shared" si="29"/>
        <v>0</v>
      </c>
    </row>
    <row r="158" spans="1:25" ht="18" customHeight="1">
      <c r="A158" s="15"/>
      <c r="B158" s="16"/>
      <c r="C158" s="5">
        <f t="shared" si="20"/>
        <v>2</v>
      </c>
      <c r="D158" s="15"/>
      <c r="E158" s="11" t="str">
        <f t="shared" si="21"/>
        <v>3</v>
      </c>
      <c r="F158" s="15"/>
      <c r="G158" s="12" t="str">
        <f t="shared" si="22"/>
        <v>20</v>
      </c>
      <c r="H158" s="5">
        <f aca="true" t="shared" si="36" ref="H158:H167">E158+G158</f>
        <v>23</v>
      </c>
      <c r="I158" s="12">
        <f aca="true" t="shared" si="37" ref="I158:I167">C158+G158</f>
        <v>22</v>
      </c>
      <c r="J158" s="30"/>
      <c r="K158" s="30"/>
      <c r="L158" s="30"/>
      <c r="M158" s="30"/>
      <c r="N158" s="30"/>
      <c r="O158" s="30"/>
      <c r="P158" s="30"/>
      <c r="Q158" s="30"/>
      <c r="R158" s="30"/>
      <c r="S158" s="30"/>
      <c r="T158" s="30"/>
      <c r="U158" s="30"/>
      <c r="V158" s="30"/>
      <c r="W158" s="30"/>
      <c r="X158" s="30"/>
      <c r="Y158" s="31">
        <f t="shared" si="23"/>
        <v>0</v>
      </c>
    </row>
    <row r="159" spans="1:25" ht="18" customHeight="1">
      <c r="A159" s="15"/>
      <c r="B159" s="16"/>
      <c r="C159" s="5">
        <f t="shared" si="20"/>
        <v>2</v>
      </c>
      <c r="D159" s="15"/>
      <c r="E159" s="11" t="str">
        <f t="shared" si="21"/>
        <v>3</v>
      </c>
      <c r="F159" s="15"/>
      <c r="G159" s="12" t="str">
        <f t="shared" si="22"/>
        <v>20</v>
      </c>
      <c r="H159" s="5">
        <f t="shared" si="36"/>
        <v>23</v>
      </c>
      <c r="I159" s="12">
        <f t="shared" si="37"/>
        <v>22</v>
      </c>
      <c r="J159" s="30"/>
      <c r="K159" s="30"/>
      <c r="L159" s="30"/>
      <c r="M159" s="30"/>
      <c r="N159" s="30"/>
      <c r="O159" s="30"/>
      <c r="P159" s="30"/>
      <c r="Q159" s="30"/>
      <c r="R159" s="30"/>
      <c r="S159" s="30"/>
      <c r="T159" s="30"/>
      <c r="U159" s="30"/>
      <c r="V159" s="30"/>
      <c r="W159" s="30"/>
      <c r="X159" s="30"/>
      <c r="Y159" s="31">
        <f t="shared" si="23"/>
        <v>0</v>
      </c>
    </row>
    <row r="160" spans="1:25" ht="18" customHeight="1">
      <c r="A160" s="15"/>
      <c r="B160" s="16"/>
      <c r="C160" s="5">
        <f t="shared" si="20"/>
        <v>2</v>
      </c>
      <c r="D160" s="15"/>
      <c r="E160" s="11" t="str">
        <f t="shared" si="21"/>
        <v>3</v>
      </c>
      <c r="F160" s="15"/>
      <c r="G160" s="12" t="str">
        <f t="shared" si="22"/>
        <v>20</v>
      </c>
      <c r="H160" s="5">
        <f t="shared" si="36"/>
        <v>23</v>
      </c>
      <c r="I160" s="12">
        <f t="shared" si="37"/>
        <v>22</v>
      </c>
      <c r="J160" s="30"/>
      <c r="K160" s="30"/>
      <c r="L160" s="30"/>
      <c r="M160" s="30"/>
      <c r="N160" s="30"/>
      <c r="O160" s="30"/>
      <c r="P160" s="30"/>
      <c r="Q160" s="30"/>
      <c r="R160" s="30"/>
      <c r="S160" s="30"/>
      <c r="T160" s="30"/>
      <c r="U160" s="30"/>
      <c r="V160" s="30"/>
      <c r="W160" s="30"/>
      <c r="X160" s="30"/>
      <c r="Y160" s="31">
        <f t="shared" si="23"/>
        <v>0</v>
      </c>
    </row>
    <row r="161" spans="1:25" ht="18" customHeight="1">
      <c r="A161" s="15"/>
      <c r="B161" s="16"/>
      <c r="C161" s="5">
        <f t="shared" si="20"/>
        <v>2</v>
      </c>
      <c r="D161" s="15"/>
      <c r="E161" s="11" t="str">
        <f t="shared" si="21"/>
        <v>3</v>
      </c>
      <c r="F161" s="15"/>
      <c r="G161" s="12" t="str">
        <f t="shared" si="22"/>
        <v>20</v>
      </c>
      <c r="H161" s="5">
        <f t="shared" si="36"/>
        <v>23</v>
      </c>
      <c r="I161" s="12">
        <f t="shared" si="37"/>
        <v>22</v>
      </c>
      <c r="J161" s="30"/>
      <c r="K161" s="30"/>
      <c r="L161" s="30"/>
      <c r="M161" s="30"/>
      <c r="N161" s="30"/>
      <c r="O161" s="30"/>
      <c r="P161" s="30"/>
      <c r="Q161" s="30"/>
      <c r="R161" s="30"/>
      <c r="S161" s="30"/>
      <c r="T161" s="30"/>
      <c r="U161" s="30"/>
      <c r="V161" s="30"/>
      <c r="W161" s="30"/>
      <c r="X161" s="30"/>
      <c r="Y161" s="31">
        <f t="shared" si="23"/>
        <v>0</v>
      </c>
    </row>
    <row r="162" spans="1:25" ht="18" customHeight="1">
      <c r="A162" s="15"/>
      <c r="B162" s="16"/>
      <c r="C162" s="5">
        <f t="shared" si="20"/>
        <v>2</v>
      </c>
      <c r="D162" s="15"/>
      <c r="E162" s="11" t="str">
        <f t="shared" si="21"/>
        <v>3</v>
      </c>
      <c r="F162" s="15"/>
      <c r="G162" s="12" t="str">
        <f t="shared" si="22"/>
        <v>20</v>
      </c>
      <c r="H162" s="5">
        <f t="shared" si="36"/>
        <v>23</v>
      </c>
      <c r="I162" s="12">
        <f t="shared" si="37"/>
        <v>22</v>
      </c>
      <c r="J162" s="30"/>
      <c r="K162" s="30"/>
      <c r="L162" s="30"/>
      <c r="M162" s="30"/>
      <c r="N162" s="30"/>
      <c r="O162" s="30"/>
      <c r="P162" s="30"/>
      <c r="Q162" s="30"/>
      <c r="R162" s="30"/>
      <c r="S162" s="30"/>
      <c r="T162" s="30"/>
      <c r="U162" s="30"/>
      <c r="V162" s="30"/>
      <c r="W162" s="30"/>
      <c r="X162" s="30"/>
      <c r="Y162" s="31">
        <f t="shared" si="23"/>
        <v>0</v>
      </c>
    </row>
    <row r="163" spans="1:25" ht="18" customHeight="1">
      <c r="A163" s="15"/>
      <c r="B163" s="16"/>
      <c r="C163" s="5">
        <f t="shared" si="20"/>
        <v>2</v>
      </c>
      <c r="D163" s="15"/>
      <c r="E163" s="11" t="str">
        <f t="shared" si="21"/>
        <v>3</v>
      </c>
      <c r="F163" s="15"/>
      <c r="G163" s="12" t="str">
        <f t="shared" si="22"/>
        <v>20</v>
      </c>
      <c r="H163" s="5">
        <f t="shared" si="36"/>
        <v>23</v>
      </c>
      <c r="I163" s="12">
        <f t="shared" si="37"/>
        <v>22</v>
      </c>
      <c r="J163" s="30"/>
      <c r="K163" s="30"/>
      <c r="L163" s="30"/>
      <c r="M163" s="30"/>
      <c r="N163" s="30"/>
      <c r="O163" s="30"/>
      <c r="P163" s="30"/>
      <c r="Q163" s="30"/>
      <c r="R163" s="30"/>
      <c r="S163" s="30"/>
      <c r="T163" s="30"/>
      <c r="U163" s="30"/>
      <c r="V163" s="30"/>
      <c r="W163" s="30"/>
      <c r="X163" s="30"/>
      <c r="Y163" s="31">
        <f t="shared" si="23"/>
        <v>0</v>
      </c>
    </row>
    <row r="164" spans="1:25" ht="18" customHeight="1">
      <c r="A164" s="15"/>
      <c r="B164" s="16"/>
      <c r="C164" s="5">
        <f t="shared" si="20"/>
        <v>2</v>
      </c>
      <c r="D164" s="15"/>
      <c r="E164" s="11" t="str">
        <f t="shared" si="21"/>
        <v>3</v>
      </c>
      <c r="F164" s="15"/>
      <c r="G164" s="12" t="str">
        <f t="shared" si="22"/>
        <v>20</v>
      </c>
      <c r="H164" s="5">
        <f t="shared" si="36"/>
        <v>23</v>
      </c>
      <c r="I164" s="12">
        <f t="shared" si="37"/>
        <v>22</v>
      </c>
      <c r="J164" s="30"/>
      <c r="K164" s="30"/>
      <c r="L164" s="30"/>
      <c r="M164" s="30"/>
      <c r="N164" s="30"/>
      <c r="O164" s="30"/>
      <c r="P164" s="30"/>
      <c r="Q164" s="30"/>
      <c r="R164" s="30"/>
      <c r="S164" s="30"/>
      <c r="T164" s="30"/>
      <c r="U164" s="30"/>
      <c r="V164" s="30"/>
      <c r="W164" s="30"/>
      <c r="X164" s="30"/>
      <c r="Y164" s="31">
        <f t="shared" si="23"/>
        <v>0</v>
      </c>
    </row>
    <row r="165" spans="1:25" ht="18" customHeight="1">
      <c r="A165" s="15"/>
      <c r="B165" s="16"/>
      <c r="C165" s="5">
        <f t="shared" si="20"/>
        <v>2</v>
      </c>
      <c r="D165" s="15"/>
      <c r="E165" s="11" t="str">
        <f t="shared" si="21"/>
        <v>3</v>
      </c>
      <c r="F165" s="15"/>
      <c r="G165" s="12" t="str">
        <f t="shared" si="22"/>
        <v>20</v>
      </c>
      <c r="H165" s="5">
        <f t="shared" si="36"/>
        <v>23</v>
      </c>
      <c r="I165" s="12">
        <f t="shared" si="37"/>
        <v>22</v>
      </c>
      <c r="J165" s="30"/>
      <c r="K165" s="30"/>
      <c r="L165" s="30"/>
      <c r="M165" s="30"/>
      <c r="N165" s="30"/>
      <c r="O165" s="30"/>
      <c r="P165" s="30"/>
      <c r="Q165" s="30"/>
      <c r="R165" s="30"/>
      <c r="S165" s="30"/>
      <c r="T165" s="30"/>
      <c r="U165" s="30"/>
      <c r="V165" s="30"/>
      <c r="W165" s="30"/>
      <c r="X165" s="30"/>
      <c r="Y165" s="31">
        <f t="shared" si="23"/>
        <v>0</v>
      </c>
    </row>
    <row r="166" spans="1:25" ht="18" customHeight="1">
      <c r="A166" s="15"/>
      <c r="B166" s="16"/>
      <c r="C166" s="5">
        <f t="shared" si="20"/>
        <v>2</v>
      </c>
      <c r="D166" s="15"/>
      <c r="E166" s="11" t="str">
        <f t="shared" si="21"/>
        <v>3</v>
      </c>
      <c r="F166" s="15"/>
      <c r="G166" s="12" t="str">
        <f t="shared" si="22"/>
        <v>20</v>
      </c>
      <c r="H166" s="5">
        <f t="shared" si="36"/>
        <v>23</v>
      </c>
      <c r="I166" s="12">
        <f t="shared" si="37"/>
        <v>22</v>
      </c>
      <c r="J166" s="30"/>
      <c r="K166" s="30"/>
      <c r="L166" s="30"/>
      <c r="M166" s="30"/>
      <c r="N166" s="30"/>
      <c r="O166" s="30"/>
      <c r="P166" s="30"/>
      <c r="Q166" s="30"/>
      <c r="R166" s="30"/>
      <c r="S166" s="30"/>
      <c r="T166" s="30"/>
      <c r="U166" s="30"/>
      <c r="V166" s="30"/>
      <c r="W166" s="30"/>
      <c r="X166" s="30"/>
      <c r="Y166" s="31">
        <f t="shared" si="23"/>
        <v>0</v>
      </c>
    </row>
    <row r="167" spans="1:25" ht="18" customHeight="1">
      <c r="A167" s="15"/>
      <c r="B167" s="16"/>
      <c r="C167" s="5">
        <f t="shared" si="20"/>
        <v>2</v>
      </c>
      <c r="D167" s="15"/>
      <c r="E167" s="11" t="str">
        <f t="shared" si="21"/>
        <v>3</v>
      </c>
      <c r="F167" s="15"/>
      <c r="G167" s="12" t="str">
        <f t="shared" si="22"/>
        <v>20</v>
      </c>
      <c r="H167" s="5">
        <f t="shared" si="36"/>
        <v>23</v>
      </c>
      <c r="I167" s="12">
        <f t="shared" si="37"/>
        <v>22</v>
      </c>
      <c r="J167" s="30"/>
      <c r="K167" s="30"/>
      <c r="L167" s="30"/>
      <c r="M167" s="30"/>
      <c r="N167" s="30"/>
      <c r="O167" s="30"/>
      <c r="P167" s="30"/>
      <c r="Q167" s="30"/>
      <c r="R167" s="30"/>
      <c r="S167" s="30"/>
      <c r="T167" s="30"/>
      <c r="U167" s="30"/>
      <c r="V167" s="30"/>
      <c r="W167" s="30"/>
      <c r="X167" s="30"/>
      <c r="Y167" s="31">
        <f t="shared" si="23"/>
        <v>0</v>
      </c>
    </row>
    <row r="169" spans="2:6" ht="18" customHeight="1">
      <c r="B169" s="34"/>
      <c r="C169" s="35"/>
      <c r="D169" s="35" t="s">
        <v>27</v>
      </c>
      <c r="E169" s="35"/>
      <c r="F169" s="35" t="s">
        <v>30</v>
      </c>
    </row>
    <row r="170" spans="2:6" ht="18" customHeight="1">
      <c r="B170" s="35"/>
      <c r="C170" s="35"/>
      <c r="D170" s="35" t="s">
        <v>28</v>
      </c>
      <c r="E170" s="35"/>
      <c r="F170" s="35" t="s">
        <v>31</v>
      </c>
    </row>
    <row r="171" spans="2:6" ht="18.75" customHeight="1">
      <c r="B171" s="35" t="s">
        <v>53</v>
      </c>
      <c r="C171" s="35"/>
      <c r="D171" s="35" t="s">
        <v>29</v>
      </c>
      <c r="E171" s="35"/>
      <c r="F171" s="35"/>
    </row>
    <row r="172" spans="2:25" ht="18" customHeight="1">
      <c r="B172" s="35" t="s">
        <v>54</v>
      </c>
      <c r="E172" s="19" t="s">
        <v>45</v>
      </c>
      <c r="F172" s="19"/>
      <c r="G172" s="19"/>
      <c r="H172" s="19"/>
      <c r="I172" s="19"/>
      <c r="J172" s="20" t="str">
        <f aca="true" t="shared" si="38" ref="J172:X172">J13</f>
        <v>４月</v>
      </c>
      <c r="K172" s="20" t="str">
        <f t="shared" si="38"/>
        <v>５月</v>
      </c>
      <c r="L172" s="20" t="str">
        <f t="shared" si="38"/>
        <v>６月</v>
      </c>
      <c r="M172" s="20" t="str">
        <f t="shared" si="38"/>
        <v>７月</v>
      </c>
      <c r="N172" s="20" t="str">
        <f t="shared" si="38"/>
        <v>８月</v>
      </c>
      <c r="O172" s="20" t="str">
        <f t="shared" si="38"/>
        <v>９月</v>
      </c>
      <c r="P172" s="20" t="str">
        <f t="shared" si="38"/>
        <v>１０月</v>
      </c>
      <c r="Q172" s="20" t="str">
        <f t="shared" si="38"/>
        <v>１１月</v>
      </c>
      <c r="R172" s="20" t="str">
        <f t="shared" si="38"/>
        <v>１２月</v>
      </c>
      <c r="S172" s="20" t="str">
        <f t="shared" si="38"/>
        <v>１月</v>
      </c>
      <c r="T172" s="20" t="str">
        <f t="shared" si="38"/>
        <v>２月</v>
      </c>
      <c r="U172" s="20" t="str">
        <f t="shared" si="38"/>
        <v>３月</v>
      </c>
      <c r="V172" s="20" t="str">
        <f t="shared" si="38"/>
        <v>6月</v>
      </c>
      <c r="W172" s="20" t="str">
        <f t="shared" si="38"/>
        <v>12月</v>
      </c>
      <c r="X172" s="20" t="str">
        <f t="shared" si="38"/>
        <v>月</v>
      </c>
      <c r="Y172" s="20" t="s">
        <v>17</v>
      </c>
    </row>
    <row r="173" spans="2:25" ht="18" customHeight="1">
      <c r="B173" s="35"/>
      <c r="D173" s="23" t="s">
        <v>35</v>
      </c>
      <c r="E173" s="19">
        <v>1</v>
      </c>
      <c r="F173" s="19" t="s">
        <v>37</v>
      </c>
      <c r="G173" s="19"/>
      <c r="H173" s="19"/>
      <c r="I173" s="19"/>
      <c r="J173" s="32">
        <f aca="true" t="shared" si="39" ref="J173:X173">SUMIF($D$18:$D$167,"常用",J$18:J$167)</f>
        <v>0</v>
      </c>
      <c r="K173" s="32">
        <f t="shared" si="39"/>
        <v>0</v>
      </c>
      <c r="L173" s="32">
        <f t="shared" si="39"/>
        <v>0</v>
      </c>
      <c r="M173" s="32">
        <f t="shared" si="39"/>
        <v>0</v>
      </c>
      <c r="N173" s="32">
        <f t="shared" si="39"/>
        <v>0</v>
      </c>
      <c r="O173" s="32">
        <f t="shared" si="39"/>
        <v>0</v>
      </c>
      <c r="P173" s="32">
        <f t="shared" si="39"/>
        <v>0</v>
      </c>
      <c r="Q173" s="32">
        <f t="shared" si="39"/>
        <v>0</v>
      </c>
      <c r="R173" s="32">
        <f t="shared" si="39"/>
        <v>0</v>
      </c>
      <c r="S173" s="32">
        <f t="shared" si="39"/>
        <v>0</v>
      </c>
      <c r="T173" s="32">
        <f t="shared" si="39"/>
        <v>0</v>
      </c>
      <c r="U173" s="32">
        <f t="shared" si="39"/>
        <v>0</v>
      </c>
      <c r="V173" s="32">
        <f t="shared" si="39"/>
        <v>0</v>
      </c>
      <c r="W173" s="32">
        <f t="shared" si="39"/>
        <v>0</v>
      </c>
      <c r="X173" s="32">
        <f t="shared" si="39"/>
        <v>0</v>
      </c>
      <c r="Y173" s="32">
        <f>SUM(J173:X173)</f>
        <v>0</v>
      </c>
    </row>
    <row r="174" spans="2:25" ht="18" customHeight="1">
      <c r="B174" s="35" t="s">
        <v>55</v>
      </c>
      <c r="D174" s="23" t="s">
        <v>35</v>
      </c>
      <c r="E174" s="19">
        <v>2</v>
      </c>
      <c r="F174" s="19" t="s">
        <v>38</v>
      </c>
      <c r="G174" s="19"/>
      <c r="H174" s="19"/>
      <c r="I174" s="19"/>
      <c r="J174" s="32">
        <f aca="true" t="shared" si="40" ref="J174:X174">SUMIF($D$18:$D$167,"役員",J$18:J$167)</f>
        <v>0</v>
      </c>
      <c r="K174" s="32">
        <f t="shared" si="40"/>
        <v>0</v>
      </c>
      <c r="L174" s="32">
        <f t="shared" si="40"/>
        <v>0</v>
      </c>
      <c r="M174" s="32">
        <f t="shared" si="40"/>
        <v>0</v>
      </c>
      <c r="N174" s="32">
        <f t="shared" si="40"/>
        <v>0</v>
      </c>
      <c r="O174" s="32">
        <f t="shared" si="40"/>
        <v>0</v>
      </c>
      <c r="P174" s="32">
        <f t="shared" si="40"/>
        <v>0</v>
      </c>
      <c r="Q174" s="32">
        <f t="shared" si="40"/>
        <v>0</v>
      </c>
      <c r="R174" s="32">
        <f t="shared" si="40"/>
        <v>0</v>
      </c>
      <c r="S174" s="32">
        <f t="shared" si="40"/>
        <v>0</v>
      </c>
      <c r="T174" s="32">
        <f t="shared" si="40"/>
        <v>0</v>
      </c>
      <c r="U174" s="32">
        <f t="shared" si="40"/>
        <v>0</v>
      </c>
      <c r="V174" s="32">
        <f t="shared" si="40"/>
        <v>0</v>
      </c>
      <c r="W174" s="32">
        <f t="shared" si="40"/>
        <v>0</v>
      </c>
      <c r="X174" s="32">
        <f t="shared" si="40"/>
        <v>0</v>
      </c>
      <c r="Y174" s="32">
        <f aca="true" t="shared" si="41" ref="Y174:Y181">SUM(J174:X174)</f>
        <v>0</v>
      </c>
    </row>
    <row r="175" spans="2:25" ht="18" customHeight="1">
      <c r="B175" s="35" t="s">
        <v>56</v>
      </c>
      <c r="D175" s="23" t="s">
        <v>35</v>
      </c>
      <c r="E175" s="19">
        <v>3</v>
      </c>
      <c r="F175" s="19" t="s">
        <v>39</v>
      </c>
      <c r="G175" s="19"/>
      <c r="H175" s="19"/>
      <c r="I175" s="19"/>
      <c r="J175" s="32">
        <f aca="true" t="shared" si="42" ref="J175:X175">SUMIF($D$18:$D$167,"臨時",J$18:J$167)</f>
        <v>0</v>
      </c>
      <c r="K175" s="32">
        <f t="shared" si="42"/>
        <v>0</v>
      </c>
      <c r="L175" s="32">
        <f t="shared" si="42"/>
        <v>0</v>
      </c>
      <c r="M175" s="32">
        <f t="shared" si="42"/>
        <v>0</v>
      </c>
      <c r="N175" s="32">
        <f t="shared" si="42"/>
        <v>0</v>
      </c>
      <c r="O175" s="32">
        <f t="shared" si="42"/>
        <v>0</v>
      </c>
      <c r="P175" s="32">
        <f t="shared" si="42"/>
        <v>0</v>
      </c>
      <c r="Q175" s="32">
        <f t="shared" si="42"/>
        <v>0</v>
      </c>
      <c r="R175" s="32">
        <f t="shared" si="42"/>
        <v>0</v>
      </c>
      <c r="S175" s="32">
        <f t="shared" si="42"/>
        <v>0</v>
      </c>
      <c r="T175" s="32">
        <f t="shared" si="42"/>
        <v>0</v>
      </c>
      <c r="U175" s="32">
        <f t="shared" si="42"/>
        <v>0</v>
      </c>
      <c r="V175" s="32">
        <f t="shared" si="42"/>
        <v>0</v>
      </c>
      <c r="W175" s="32">
        <f t="shared" si="42"/>
        <v>0</v>
      </c>
      <c r="X175" s="32">
        <f t="shared" si="42"/>
        <v>0</v>
      </c>
      <c r="Y175" s="32">
        <f t="shared" si="41"/>
        <v>0</v>
      </c>
    </row>
    <row r="176" spans="4:25" ht="18" customHeight="1">
      <c r="D176" s="23" t="s">
        <v>35</v>
      </c>
      <c r="E176" s="19"/>
      <c r="F176" s="19" t="s">
        <v>47</v>
      </c>
      <c r="G176" s="19"/>
      <c r="H176" s="19"/>
      <c r="I176" s="19"/>
      <c r="J176" s="32">
        <f>SUM(J173:J175)</f>
        <v>0</v>
      </c>
      <c r="K176" s="32">
        <f aca="true" t="shared" si="43" ref="K176:X176">SUM(K173:K175)</f>
        <v>0</v>
      </c>
      <c r="L176" s="32">
        <f t="shared" si="43"/>
        <v>0</v>
      </c>
      <c r="M176" s="32">
        <f t="shared" si="43"/>
        <v>0</v>
      </c>
      <c r="N176" s="32">
        <f t="shared" si="43"/>
        <v>0</v>
      </c>
      <c r="O176" s="32">
        <f t="shared" si="43"/>
        <v>0</v>
      </c>
      <c r="P176" s="32">
        <f t="shared" si="43"/>
        <v>0</v>
      </c>
      <c r="Q176" s="32">
        <f t="shared" si="43"/>
        <v>0</v>
      </c>
      <c r="R176" s="32">
        <f t="shared" si="43"/>
        <v>0</v>
      </c>
      <c r="S176" s="32">
        <f t="shared" si="43"/>
        <v>0</v>
      </c>
      <c r="T176" s="32">
        <f t="shared" si="43"/>
        <v>0</v>
      </c>
      <c r="U176" s="32">
        <f t="shared" si="43"/>
        <v>0</v>
      </c>
      <c r="V176" s="32">
        <f t="shared" si="43"/>
        <v>0</v>
      </c>
      <c r="W176" s="32">
        <f t="shared" si="43"/>
        <v>0</v>
      </c>
      <c r="X176" s="32">
        <f t="shared" si="43"/>
        <v>0</v>
      </c>
      <c r="Y176" s="32">
        <f t="shared" si="41"/>
        <v>0</v>
      </c>
    </row>
    <row r="177" spans="3:25" ht="18" customHeight="1">
      <c r="C177">
        <v>2</v>
      </c>
      <c r="D177" s="23" t="s">
        <v>36</v>
      </c>
      <c r="E177" s="19"/>
      <c r="F177" s="19" t="s">
        <v>41</v>
      </c>
      <c r="G177" s="19"/>
      <c r="H177" s="19"/>
      <c r="I177" s="19"/>
      <c r="J177" s="32">
        <f>J179-J178</f>
        <v>0</v>
      </c>
      <c r="K177" s="32">
        <f aca="true" t="shared" si="44" ref="K177:X177">K179-K178</f>
        <v>0</v>
      </c>
      <c r="L177" s="32">
        <f t="shared" si="44"/>
        <v>0</v>
      </c>
      <c r="M177" s="32">
        <f t="shared" si="44"/>
        <v>0</v>
      </c>
      <c r="N177" s="32">
        <f t="shared" si="44"/>
        <v>0</v>
      </c>
      <c r="O177" s="32">
        <f t="shared" si="44"/>
        <v>0</v>
      </c>
      <c r="P177" s="32">
        <f t="shared" si="44"/>
        <v>0</v>
      </c>
      <c r="Q177" s="32">
        <f t="shared" si="44"/>
        <v>0</v>
      </c>
      <c r="R177" s="32">
        <f t="shared" si="44"/>
        <v>0</v>
      </c>
      <c r="S177" s="32">
        <f t="shared" si="44"/>
        <v>0</v>
      </c>
      <c r="T177" s="32">
        <f t="shared" si="44"/>
        <v>0</v>
      </c>
      <c r="U177" s="32">
        <f t="shared" si="44"/>
        <v>0</v>
      </c>
      <c r="V177" s="32">
        <f t="shared" si="44"/>
        <v>0</v>
      </c>
      <c r="W177" s="32">
        <f t="shared" si="44"/>
        <v>0</v>
      </c>
      <c r="X177" s="32">
        <f t="shared" si="44"/>
        <v>0</v>
      </c>
      <c r="Y177" s="32">
        <f t="shared" si="41"/>
        <v>0</v>
      </c>
    </row>
    <row r="178" spans="3:25" ht="18" customHeight="1">
      <c r="C178">
        <v>2</v>
      </c>
      <c r="D178" s="23" t="s">
        <v>36</v>
      </c>
      <c r="E178" s="19">
        <v>2</v>
      </c>
      <c r="F178" s="19" t="s">
        <v>42</v>
      </c>
      <c r="G178" s="19"/>
      <c r="H178" s="19"/>
      <c r="I178" s="19"/>
      <c r="J178" s="32">
        <f aca="true" t="shared" si="45" ref="J178:X178">SUMIF($H$18:$H$167,12,J$18:J$167)</f>
        <v>0</v>
      </c>
      <c r="K178" s="32">
        <f t="shared" si="45"/>
        <v>0</v>
      </c>
      <c r="L178" s="32">
        <f t="shared" si="45"/>
        <v>0</v>
      </c>
      <c r="M178" s="32">
        <f t="shared" si="45"/>
        <v>0</v>
      </c>
      <c r="N178" s="32">
        <f t="shared" si="45"/>
        <v>0</v>
      </c>
      <c r="O178" s="32">
        <f t="shared" si="45"/>
        <v>0</v>
      </c>
      <c r="P178" s="32">
        <f t="shared" si="45"/>
        <v>0</v>
      </c>
      <c r="Q178" s="32">
        <f t="shared" si="45"/>
        <v>0</v>
      </c>
      <c r="R178" s="32">
        <f t="shared" si="45"/>
        <v>0</v>
      </c>
      <c r="S178" s="32">
        <f t="shared" si="45"/>
        <v>0</v>
      </c>
      <c r="T178" s="32">
        <f t="shared" si="45"/>
        <v>0</v>
      </c>
      <c r="U178" s="32">
        <f t="shared" si="45"/>
        <v>0</v>
      </c>
      <c r="V178" s="32">
        <f t="shared" si="45"/>
        <v>0</v>
      </c>
      <c r="W178" s="32">
        <f t="shared" si="45"/>
        <v>0</v>
      </c>
      <c r="X178" s="32">
        <f t="shared" si="45"/>
        <v>0</v>
      </c>
      <c r="Y178" s="32">
        <f t="shared" si="41"/>
        <v>0</v>
      </c>
    </row>
    <row r="179" spans="4:25" ht="18" customHeight="1">
      <c r="D179" s="23" t="s">
        <v>36</v>
      </c>
      <c r="E179" s="19"/>
      <c r="F179" s="19" t="s">
        <v>48</v>
      </c>
      <c r="G179" s="19"/>
      <c r="H179" s="19"/>
      <c r="I179" s="19"/>
      <c r="J179" s="32">
        <f aca="true" t="shared" si="46" ref="J179:X179">SUMIF($F$18:$F$167,"あり",J$18:J$167)</f>
        <v>0</v>
      </c>
      <c r="K179" s="32">
        <f t="shared" si="46"/>
        <v>0</v>
      </c>
      <c r="L179" s="32">
        <f t="shared" si="46"/>
        <v>0</v>
      </c>
      <c r="M179" s="32">
        <f t="shared" si="46"/>
        <v>0</v>
      </c>
      <c r="N179" s="32">
        <f t="shared" si="46"/>
        <v>0</v>
      </c>
      <c r="O179" s="32">
        <f t="shared" si="46"/>
        <v>0</v>
      </c>
      <c r="P179" s="32">
        <f t="shared" si="46"/>
        <v>0</v>
      </c>
      <c r="Q179" s="32">
        <f t="shared" si="46"/>
        <v>0</v>
      </c>
      <c r="R179" s="32">
        <f t="shared" si="46"/>
        <v>0</v>
      </c>
      <c r="S179" s="32">
        <f t="shared" si="46"/>
        <v>0</v>
      </c>
      <c r="T179" s="32">
        <f t="shared" si="46"/>
        <v>0</v>
      </c>
      <c r="U179" s="32">
        <f t="shared" si="46"/>
        <v>0</v>
      </c>
      <c r="V179" s="32">
        <f t="shared" si="46"/>
        <v>0</v>
      </c>
      <c r="W179" s="32">
        <f t="shared" si="46"/>
        <v>0</v>
      </c>
      <c r="X179" s="32">
        <f t="shared" si="46"/>
        <v>0</v>
      </c>
      <c r="Y179" s="32">
        <f t="shared" si="41"/>
        <v>0</v>
      </c>
    </row>
    <row r="180" spans="3:25" ht="18" customHeight="1">
      <c r="C180">
        <v>1</v>
      </c>
      <c r="D180" s="23" t="s">
        <v>36</v>
      </c>
      <c r="E180" s="19"/>
      <c r="F180" s="19" t="s">
        <v>44</v>
      </c>
      <c r="G180" s="19"/>
      <c r="H180" s="19"/>
      <c r="I180" s="19"/>
      <c r="J180" s="32">
        <f aca="true" t="shared" si="47" ref="J180:X180">SUMIF($I$18:$I$167,11,J$18:J$167)</f>
        <v>0</v>
      </c>
      <c r="K180" s="32">
        <f t="shared" si="47"/>
        <v>0</v>
      </c>
      <c r="L180" s="32">
        <f t="shared" si="47"/>
        <v>0</v>
      </c>
      <c r="M180" s="32">
        <f t="shared" si="47"/>
        <v>0</v>
      </c>
      <c r="N180" s="32">
        <f t="shared" si="47"/>
        <v>0</v>
      </c>
      <c r="O180" s="32">
        <f t="shared" si="47"/>
        <v>0</v>
      </c>
      <c r="P180" s="32">
        <f t="shared" si="47"/>
        <v>0</v>
      </c>
      <c r="Q180" s="32">
        <f t="shared" si="47"/>
        <v>0</v>
      </c>
      <c r="R180" s="32">
        <f t="shared" si="47"/>
        <v>0</v>
      </c>
      <c r="S180" s="32">
        <f t="shared" si="47"/>
        <v>0</v>
      </c>
      <c r="T180" s="32">
        <f t="shared" si="47"/>
        <v>0</v>
      </c>
      <c r="U180" s="32">
        <f t="shared" si="47"/>
        <v>0</v>
      </c>
      <c r="V180" s="32">
        <f t="shared" si="47"/>
        <v>0</v>
      </c>
      <c r="W180" s="32">
        <f t="shared" si="47"/>
        <v>0</v>
      </c>
      <c r="X180" s="32">
        <f t="shared" si="47"/>
        <v>0</v>
      </c>
      <c r="Y180" s="32">
        <f t="shared" si="41"/>
        <v>0</v>
      </c>
    </row>
    <row r="181" spans="4:25" ht="18" customHeight="1">
      <c r="D181" s="23" t="s">
        <v>36</v>
      </c>
      <c r="E181" s="19"/>
      <c r="F181" s="19" t="s">
        <v>49</v>
      </c>
      <c r="G181" s="19"/>
      <c r="H181" s="19"/>
      <c r="I181" s="19"/>
      <c r="J181" s="32">
        <f aca="true" t="shared" si="48" ref="J181:X181">J179-J180</f>
        <v>0</v>
      </c>
      <c r="K181" s="32">
        <f t="shared" si="48"/>
        <v>0</v>
      </c>
      <c r="L181" s="32">
        <f t="shared" si="48"/>
        <v>0</v>
      </c>
      <c r="M181" s="32">
        <f t="shared" si="48"/>
        <v>0</v>
      </c>
      <c r="N181" s="32">
        <f t="shared" si="48"/>
        <v>0</v>
      </c>
      <c r="O181" s="32">
        <f t="shared" si="48"/>
        <v>0</v>
      </c>
      <c r="P181" s="32">
        <f t="shared" si="48"/>
        <v>0</v>
      </c>
      <c r="Q181" s="32">
        <f t="shared" si="48"/>
        <v>0</v>
      </c>
      <c r="R181" s="32">
        <f t="shared" si="48"/>
        <v>0</v>
      </c>
      <c r="S181" s="32">
        <f t="shared" si="48"/>
        <v>0</v>
      </c>
      <c r="T181" s="32">
        <f t="shared" si="48"/>
        <v>0</v>
      </c>
      <c r="U181" s="32">
        <f t="shared" si="48"/>
        <v>0</v>
      </c>
      <c r="V181" s="32">
        <f t="shared" si="48"/>
        <v>0</v>
      </c>
      <c r="W181" s="32">
        <f t="shared" si="48"/>
        <v>0</v>
      </c>
      <c r="X181" s="32">
        <f t="shared" si="48"/>
        <v>0</v>
      </c>
      <c r="Y181" s="32">
        <f t="shared" si="41"/>
        <v>0</v>
      </c>
    </row>
    <row r="182" spans="6:9" ht="18" customHeight="1">
      <c r="F182" s="13"/>
      <c r="G182" s="13"/>
      <c r="H182" s="13"/>
      <c r="I182" s="13"/>
    </row>
    <row r="183" spans="5:25" ht="18" customHeight="1">
      <c r="E183" s="21" t="s">
        <v>46</v>
      </c>
      <c r="F183" s="21"/>
      <c r="G183" s="21"/>
      <c r="H183" s="21"/>
      <c r="I183" s="21"/>
      <c r="J183" s="22" t="str">
        <f aca="true" t="shared" si="49" ref="J183:X183">J13</f>
        <v>４月</v>
      </c>
      <c r="K183" s="22" t="str">
        <f t="shared" si="49"/>
        <v>５月</v>
      </c>
      <c r="L183" s="22" t="str">
        <f t="shared" si="49"/>
        <v>６月</v>
      </c>
      <c r="M183" s="22" t="str">
        <f t="shared" si="49"/>
        <v>７月</v>
      </c>
      <c r="N183" s="22" t="str">
        <f t="shared" si="49"/>
        <v>８月</v>
      </c>
      <c r="O183" s="22" t="str">
        <f t="shared" si="49"/>
        <v>９月</v>
      </c>
      <c r="P183" s="22" t="str">
        <f t="shared" si="49"/>
        <v>１０月</v>
      </c>
      <c r="Q183" s="22" t="str">
        <f t="shared" si="49"/>
        <v>１１月</v>
      </c>
      <c r="R183" s="22" t="str">
        <f t="shared" si="49"/>
        <v>１２月</v>
      </c>
      <c r="S183" s="22" t="str">
        <f t="shared" si="49"/>
        <v>１月</v>
      </c>
      <c r="T183" s="22" t="str">
        <f t="shared" si="49"/>
        <v>２月</v>
      </c>
      <c r="U183" s="22" t="str">
        <f t="shared" si="49"/>
        <v>３月</v>
      </c>
      <c r="V183" s="22" t="str">
        <f t="shared" si="49"/>
        <v>6月</v>
      </c>
      <c r="W183" s="22" t="str">
        <f t="shared" si="49"/>
        <v>12月</v>
      </c>
      <c r="X183" s="22" t="str">
        <f t="shared" si="49"/>
        <v>月</v>
      </c>
      <c r="Y183" s="22" t="s">
        <v>17</v>
      </c>
    </row>
    <row r="184" spans="4:25" ht="18" customHeight="1">
      <c r="D184" s="24" t="s">
        <v>35</v>
      </c>
      <c r="E184" s="21">
        <v>1</v>
      </c>
      <c r="F184" s="21" t="s">
        <v>37</v>
      </c>
      <c r="G184" s="21"/>
      <c r="H184" s="21"/>
      <c r="I184" s="21"/>
      <c r="J184" s="33">
        <f aca="true" t="shared" si="50" ref="J184:X184">SUMPRODUCT(($D$18:$D$167="常用")*(J$18:J$167&gt;0))</f>
        <v>0</v>
      </c>
      <c r="K184" s="33">
        <f t="shared" si="50"/>
        <v>0</v>
      </c>
      <c r="L184" s="33">
        <f t="shared" si="50"/>
        <v>0</v>
      </c>
      <c r="M184" s="33">
        <f t="shared" si="50"/>
        <v>0</v>
      </c>
      <c r="N184" s="33">
        <f t="shared" si="50"/>
        <v>0</v>
      </c>
      <c r="O184" s="33">
        <f t="shared" si="50"/>
        <v>0</v>
      </c>
      <c r="P184" s="33">
        <f t="shared" si="50"/>
        <v>0</v>
      </c>
      <c r="Q184" s="33">
        <f t="shared" si="50"/>
        <v>0</v>
      </c>
      <c r="R184" s="33">
        <f t="shared" si="50"/>
        <v>0</v>
      </c>
      <c r="S184" s="33">
        <f t="shared" si="50"/>
        <v>0</v>
      </c>
      <c r="T184" s="33">
        <f t="shared" si="50"/>
        <v>0</v>
      </c>
      <c r="U184" s="33">
        <f t="shared" si="50"/>
        <v>0</v>
      </c>
      <c r="V184" s="33">
        <f t="shared" si="50"/>
        <v>0</v>
      </c>
      <c r="W184" s="33">
        <f t="shared" si="50"/>
        <v>0</v>
      </c>
      <c r="X184" s="33">
        <f t="shared" si="50"/>
        <v>0</v>
      </c>
      <c r="Y184" s="33">
        <f>SUM(J184:X184)</f>
        <v>0</v>
      </c>
    </row>
    <row r="185" spans="4:25" ht="18" customHeight="1">
      <c r="D185" s="24" t="s">
        <v>35</v>
      </c>
      <c r="E185" s="21">
        <v>2</v>
      </c>
      <c r="F185" s="21" t="s">
        <v>38</v>
      </c>
      <c r="G185" s="21"/>
      <c r="H185" s="21"/>
      <c r="I185" s="21"/>
      <c r="J185" s="33">
        <f aca="true" t="shared" si="51" ref="J185:X185">SUMPRODUCT(($D$18:$D$167="役員")*(J$18:J$167&gt;0))</f>
        <v>0</v>
      </c>
      <c r="K185" s="33">
        <f t="shared" si="51"/>
        <v>0</v>
      </c>
      <c r="L185" s="33">
        <f t="shared" si="51"/>
        <v>0</v>
      </c>
      <c r="M185" s="33">
        <f t="shared" si="51"/>
        <v>0</v>
      </c>
      <c r="N185" s="33">
        <f t="shared" si="51"/>
        <v>0</v>
      </c>
      <c r="O185" s="33">
        <f t="shared" si="51"/>
        <v>0</v>
      </c>
      <c r="P185" s="33">
        <f t="shared" si="51"/>
        <v>0</v>
      </c>
      <c r="Q185" s="33">
        <f t="shared" si="51"/>
        <v>0</v>
      </c>
      <c r="R185" s="33">
        <f t="shared" si="51"/>
        <v>0</v>
      </c>
      <c r="S185" s="33">
        <f t="shared" si="51"/>
        <v>0</v>
      </c>
      <c r="T185" s="33">
        <f t="shared" si="51"/>
        <v>0</v>
      </c>
      <c r="U185" s="33">
        <f t="shared" si="51"/>
        <v>0</v>
      </c>
      <c r="V185" s="33">
        <f t="shared" si="51"/>
        <v>0</v>
      </c>
      <c r="W185" s="33">
        <f t="shared" si="51"/>
        <v>0</v>
      </c>
      <c r="X185" s="33">
        <f t="shared" si="51"/>
        <v>0</v>
      </c>
      <c r="Y185" s="33">
        <f aca="true" t="shared" si="52" ref="Y185:Y191">SUM(J185:X185)</f>
        <v>0</v>
      </c>
    </row>
    <row r="186" spans="4:25" ht="18" customHeight="1">
      <c r="D186" s="24" t="s">
        <v>35</v>
      </c>
      <c r="E186" s="21">
        <v>3</v>
      </c>
      <c r="F186" s="21" t="s">
        <v>39</v>
      </c>
      <c r="G186" s="21"/>
      <c r="H186" s="21"/>
      <c r="I186" s="21"/>
      <c r="J186" s="33">
        <f aca="true" t="shared" si="53" ref="J186:X186">SUMPRODUCT(($D$18:$D$167="臨時")*(J$18:J$167&gt;0))</f>
        <v>0</v>
      </c>
      <c r="K186" s="33">
        <f t="shared" si="53"/>
        <v>0</v>
      </c>
      <c r="L186" s="33">
        <f t="shared" si="53"/>
        <v>0</v>
      </c>
      <c r="M186" s="33">
        <f t="shared" si="53"/>
        <v>0</v>
      </c>
      <c r="N186" s="33">
        <f t="shared" si="53"/>
        <v>0</v>
      </c>
      <c r="O186" s="33">
        <f t="shared" si="53"/>
        <v>0</v>
      </c>
      <c r="P186" s="33">
        <f t="shared" si="53"/>
        <v>0</v>
      </c>
      <c r="Q186" s="33">
        <f t="shared" si="53"/>
        <v>0</v>
      </c>
      <c r="R186" s="33">
        <f t="shared" si="53"/>
        <v>0</v>
      </c>
      <c r="S186" s="33">
        <f t="shared" si="53"/>
        <v>0</v>
      </c>
      <c r="T186" s="33">
        <f t="shared" si="53"/>
        <v>0</v>
      </c>
      <c r="U186" s="33">
        <f t="shared" si="53"/>
        <v>0</v>
      </c>
      <c r="V186" s="33">
        <f t="shared" si="53"/>
        <v>0</v>
      </c>
      <c r="W186" s="33">
        <f t="shared" si="53"/>
        <v>0</v>
      </c>
      <c r="X186" s="33">
        <f t="shared" si="53"/>
        <v>0</v>
      </c>
      <c r="Y186" s="33">
        <f t="shared" si="52"/>
        <v>0</v>
      </c>
    </row>
    <row r="187" spans="4:25" ht="18" customHeight="1">
      <c r="D187" s="24" t="s">
        <v>35</v>
      </c>
      <c r="E187" s="21"/>
      <c r="F187" s="21" t="s">
        <v>47</v>
      </c>
      <c r="G187" s="21"/>
      <c r="H187" s="21"/>
      <c r="I187" s="21"/>
      <c r="J187" s="33">
        <f>SUM(J184:J186)</f>
        <v>0</v>
      </c>
      <c r="K187" s="33">
        <f aca="true" t="shared" si="54" ref="K187:X187">SUM(K184:K186)</f>
        <v>0</v>
      </c>
      <c r="L187" s="33">
        <f t="shared" si="54"/>
        <v>0</v>
      </c>
      <c r="M187" s="33">
        <f t="shared" si="54"/>
        <v>0</v>
      </c>
      <c r="N187" s="33">
        <f t="shared" si="54"/>
        <v>0</v>
      </c>
      <c r="O187" s="33">
        <f t="shared" si="54"/>
        <v>0</v>
      </c>
      <c r="P187" s="33">
        <f t="shared" si="54"/>
        <v>0</v>
      </c>
      <c r="Q187" s="33">
        <f t="shared" si="54"/>
        <v>0</v>
      </c>
      <c r="R187" s="33">
        <f t="shared" si="54"/>
        <v>0</v>
      </c>
      <c r="S187" s="33">
        <f t="shared" si="54"/>
        <v>0</v>
      </c>
      <c r="T187" s="33">
        <f t="shared" si="54"/>
        <v>0</v>
      </c>
      <c r="U187" s="33">
        <f t="shared" si="54"/>
        <v>0</v>
      </c>
      <c r="V187" s="33">
        <f t="shared" si="54"/>
        <v>0</v>
      </c>
      <c r="W187" s="33">
        <f t="shared" si="54"/>
        <v>0</v>
      </c>
      <c r="X187" s="33">
        <f t="shared" si="54"/>
        <v>0</v>
      </c>
      <c r="Y187" s="33">
        <f t="shared" si="52"/>
        <v>0</v>
      </c>
    </row>
    <row r="188" spans="3:25" ht="18" customHeight="1">
      <c r="C188">
        <v>2</v>
      </c>
      <c r="D188" s="24" t="s">
        <v>36</v>
      </c>
      <c r="E188" s="21"/>
      <c r="F188" s="21" t="s">
        <v>41</v>
      </c>
      <c r="G188" s="21"/>
      <c r="H188" s="21"/>
      <c r="I188" s="21"/>
      <c r="J188" s="33">
        <f>J190-J189</f>
        <v>0</v>
      </c>
      <c r="K188" s="33">
        <f aca="true" t="shared" si="55" ref="K188:X188">K190-K189</f>
        <v>0</v>
      </c>
      <c r="L188" s="33">
        <f t="shared" si="55"/>
        <v>0</v>
      </c>
      <c r="M188" s="33">
        <f t="shared" si="55"/>
        <v>0</v>
      </c>
      <c r="N188" s="33">
        <f t="shared" si="55"/>
        <v>0</v>
      </c>
      <c r="O188" s="33">
        <f t="shared" si="55"/>
        <v>0</v>
      </c>
      <c r="P188" s="33">
        <f t="shared" si="55"/>
        <v>0</v>
      </c>
      <c r="Q188" s="33">
        <f t="shared" si="55"/>
        <v>0</v>
      </c>
      <c r="R188" s="33">
        <f t="shared" si="55"/>
        <v>0</v>
      </c>
      <c r="S188" s="33">
        <f t="shared" si="55"/>
        <v>0</v>
      </c>
      <c r="T188" s="33">
        <f t="shared" si="55"/>
        <v>0</v>
      </c>
      <c r="U188" s="33">
        <f t="shared" si="55"/>
        <v>0</v>
      </c>
      <c r="V188" s="33">
        <f t="shared" si="55"/>
        <v>0</v>
      </c>
      <c r="W188" s="33">
        <f t="shared" si="55"/>
        <v>0</v>
      </c>
      <c r="X188" s="33">
        <f t="shared" si="55"/>
        <v>0</v>
      </c>
      <c r="Y188" s="33">
        <f t="shared" si="52"/>
        <v>0</v>
      </c>
    </row>
    <row r="189" spans="3:25" ht="18" customHeight="1">
      <c r="C189">
        <v>2</v>
      </c>
      <c r="D189" s="24" t="s">
        <v>36</v>
      </c>
      <c r="E189" s="21">
        <v>2</v>
      </c>
      <c r="F189" s="21" t="s">
        <v>42</v>
      </c>
      <c r="G189" s="21"/>
      <c r="H189" s="21"/>
      <c r="I189" s="21"/>
      <c r="J189" s="33">
        <f aca="true" t="shared" si="56" ref="J189:X189">SUMPRODUCT(($H$18:$H$167=12)*(J$18:J$167&gt;0))</f>
        <v>0</v>
      </c>
      <c r="K189" s="33">
        <f t="shared" si="56"/>
        <v>0</v>
      </c>
      <c r="L189" s="33">
        <f t="shared" si="56"/>
        <v>0</v>
      </c>
      <c r="M189" s="33">
        <f t="shared" si="56"/>
        <v>0</v>
      </c>
      <c r="N189" s="33">
        <f t="shared" si="56"/>
        <v>0</v>
      </c>
      <c r="O189" s="33">
        <f t="shared" si="56"/>
        <v>0</v>
      </c>
      <c r="P189" s="33">
        <f t="shared" si="56"/>
        <v>0</v>
      </c>
      <c r="Q189" s="33">
        <f t="shared" si="56"/>
        <v>0</v>
      </c>
      <c r="R189" s="33">
        <f t="shared" si="56"/>
        <v>0</v>
      </c>
      <c r="S189" s="33">
        <f t="shared" si="56"/>
        <v>0</v>
      </c>
      <c r="T189" s="33">
        <f t="shared" si="56"/>
        <v>0</v>
      </c>
      <c r="U189" s="33">
        <f t="shared" si="56"/>
        <v>0</v>
      </c>
      <c r="V189" s="33">
        <f t="shared" si="56"/>
        <v>0</v>
      </c>
      <c r="W189" s="33">
        <f t="shared" si="56"/>
        <v>0</v>
      </c>
      <c r="X189" s="33">
        <f t="shared" si="56"/>
        <v>0</v>
      </c>
      <c r="Y189" s="33">
        <f t="shared" si="52"/>
        <v>0</v>
      </c>
    </row>
    <row r="190" spans="4:25" ht="18" customHeight="1">
      <c r="D190" s="24" t="s">
        <v>36</v>
      </c>
      <c r="E190" s="21"/>
      <c r="F190" s="21" t="s">
        <v>48</v>
      </c>
      <c r="G190" s="21"/>
      <c r="H190" s="21"/>
      <c r="I190" s="21"/>
      <c r="J190" s="33">
        <f aca="true" t="shared" si="57" ref="J190:X190">SUMPRODUCT(($F$18:$F$167="あり")*(J$18:J$167&gt;0))</f>
        <v>0</v>
      </c>
      <c r="K190" s="33">
        <f t="shared" si="57"/>
        <v>0</v>
      </c>
      <c r="L190" s="33">
        <f t="shared" si="57"/>
        <v>0</v>
      </c>
      <c r="M190" s="33">
        <f t="shared" si="57"/>
        <v>0</v>
      </c>
      <c r="N190" s="33">
        <f t="shared" si="57"/>
        <v>0</v>
      </c>
      <c r="O190" s="33">
        <f t="shared" si="57"/>
        <v>0</v>
      </c>
      <c r="P190" s="33">
        <f t="shared" si="57"/>
        <v>0</v>
      </c>
      <c r="Q190" s="33">
        <f t="shared" si="57"/>
        <v>0</v>
      </c>
      <c r="R190" s="33">
        <f t="shared" si="57"/>
        <v>0</v>
      </c>
      <c r="S190" s="33">
        <f t="shared" si="57"/>
        <v>0</v>
      </c>
      <c r="T190" s="33">
        <f t="shared" si="57"/>
        <v>0</v>
      </c>
      <c r="U190" s="33">
        <f t="shared" si="57"/>
        <v>0</v>
      </c>
      <c r="V190" s="33">
        <f t="shared" si="57"/>
        <v>0</v>
      </c>
      <c r="W190" s="33">
        <f t="shared" si="57"/>
        <v>0</v>
      </c>
      <c r="X190" s="33">
        <f t="shared" si="57"/>
        <v>0</v>
      </c>
      <c r="Y190" s="33">
        <f t="shared" si="52"/>
        <v>0</v>
      </c>
    </row>
    <row r="191" spans="3:25" ht="18" customHeight="1">
      <c r="C191">
        <v>1</v>
      </c>
      <c r="D191" s="24" t="s">
        <v>36</v>
      </c>
      <c r="E191" s="21"/>
      <c r="F191" s="21" t="s">
        <v>44</v>
      </c>
      <c r="G191" s="21"/>
      <c r="H191" s="21"/>
      <c r="I191" s="21"/>
      <c r="J191" s="33">
        <f aca="true" t="shared" si="58" ref="J191:X191">SUMPRODUCT(($I$18:$I$167=11)*(J$18:J$167&gt;0))</f>
        <v>0</v>
      </c>
      <c r="K191" s="33">
        <f t="shared" si="58"/>
        <v>0</v>
      </c>
      <c r="L191" s="33">
        <f t="shared" si="58"/>
        <v>0</v>
      </c>
      <c r="M191" s="33">
        <f t="shared" si="58"/>
        <v>0</v>
      </c>
      <c r="N191" s="33">
        <f t="shared" si="58"/>
        <v>0</v>
      </c>
      <c r="O191" s="33">
        <f t="shared" si="58"/>
        <v>0</v>
      </c>
      <c r="P191" s="33">
        <f t="shared" si="58"/>
        <v>0</v>
      </c>
      <c r="Q191" s="33">
        <f t="shared" si="58"/>
        <v>0</v>
      </c>
      <c r="R191" s="33">
        <f t="shared" si="58"/>
        <v>0</v>
      </c>
      <c r="S191" s="33">
        <f t="shared" si="58"/>
        <v>0</v>
      </c>
      <c r="T191" s="33">
        <f t="shared" si="58"/>
        <v>0</v>
      </c>
      <c r="U191" s="33">
        <f t="shared" si="58"/>
        <v>0</v>
      </c>
      <c r="V191" s="33">
        <f t="shared" si="58"/>
        <v>0</v>
      </c>
      <c r="W191" s="33">
        <f t="shared" si="58"/>
        <v>0</v>
      </c>
      <c r="X191" s="33">
        <f t="shared" si="58"/>
        <v>0</v>
      </c>
      <c r="Y191" s="33">
        <f t="shared" si="52"/>
        <v>0</v>
      </c>
    </row>
    <row r="192" spans="6:9" ht="18" customHeight="1">
      <c r="F192" s="13"/>
      <c r="G192" s="13"/>
      <c r="H192" s="13"/>
      <c r="I192" s="13"/>
    </row>
  </sheetData>
  <sheetProtection/>
  <autoFilter ref="A1:Y167"/>
  <mergeCells count="10">
    <mergeCell ref="E2:F2"/>
    <mergeCell ref="E3:F3"/>
    <mergeCell ref="J16:Y17"/>
    <mergeCell ref="A16:A17"/>
    <mergeCell ref="J12:U12"/>
    <mergeCell ref="V12:X12"/>
    <mergeCell ref="D14:D15"/>
    <mergeCell ref="Y12:Y13"/>
    <mergeCell ref="L2:M2"/>
    <mergeCell ref="N2:O2"/>
  </mergeCells>
  <dataValidations count="6">
    <dataValidation type="list" allowBlank="1" showInputMessage="1" showErrorMessage="1" sqref="D18:D167">
      <formula1>$D$169:$D$171</formula1>
    </dataValidation>
    <dataValidation type="list" allowBlank="1" showInputMessage="1" showErrorMessage="1" sqref="F18:F167">
      <formula1>$F$169:$F$170</formula1>
    </dataValidation>
    <dataValidation allowBlank="1" showInputMessage="1" showErrorMessage="1" imeMode="hiragana" sqref="E2:F2 A18:A167"/>
    <dataValidation allowBlank="1" showInputMessage="1" showErrorMessage="1" imeMode="halfAlpha" sqref="B18:C167"/>
    <dataValidation type="list" allowBlank="1" showInputMessage="1" showErrorMessage="1" sqref="B2">
      <formula1>$B$171:$B$172</formula1>
    </dataValidation>
    <dataValidation type="list" allowBlank="1" showInputMessage="1" showErrorMessage="1" sqref="B3">
      <formula1>$B$174:$B$175</formula1>
    </dataValidation>
  </dataValidations>
  <printOptions/>
  <pageMargins left="0.75" right="0.75" top="1" bottom="1" header="0.512" footer="0.512"/>
  <pageSetup fitToHeight="1" fitToWidth="1" horizontalDpi="600" verticalDpi="600" orientation="landscape" paperSize="9" scale="48"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38"/>
  <sheetViews>
    <sheetView zoomScale="145" zoomScaleNormal="145" zoomScalePageLayoutView="0" workbookViewId="0" topLeftCell="B16">
      <selection activeCell="D12" sqref="D12"/>
    </sheetView>
  </sheetViews>
  <sheetFormatPr defaultColWidth="9.00390625" defaultRowHeight="13.5"/>
  <cols>
    <col min="1" max="1" width="5.625" style="0" customWidth="1"/>
    <col min="2" max="2" width="6.00390625" style="0" customWidth="1"/>
    <col min="3" max="3" width="4.625" style="0" customWidth="1"/>
    <col min="4" max="4" width="13.625" style="0" customWidth="1"/>
    <col min="5" max="5" width="4.625" style="0" customWidth="1"/>
    <col min="6" max="6" width="13.625" style="0" customWidth="1"/>
    <col min="7" max="7" width="4.625" style="0" customWidth="1"/>
    <col min="8" max="8" width="13.625" style="0" customWidth="1"/>
    <col min="9" max="9" width="4.625" style="0" customWidth="1"/>
    <col min="10" max="10" width="13.625" style="0" customWidth="1"/>
    <col min="11" max="11" width="5.625" style="0" customWidth="1"/>
    <col min="12" max="12" width="4.625" style="0" customWidth="1"/>
    <col min="13" max="13" width="13.625" style="0" customWidth="1"/>
    <col min="14" max="14" width="4.625" style="0" customWidth="1"/>
    <col min="15" max="15" width="13.625" style="0" customWidth="1"/>
    <col min="16" max="16" width="4.625" style="0" customWidth="1"/>
    <col min="17" max="17" width="13.625" style="0" customWidth="1"/>
    <col min="18" max="18" width="4.625" style="0" customWidth="1"/>
    <col min="19" max="19" width="13.625" style="0" customWidth="1"/>
  </cols>
  <sheetData>
    <row r="1" spans="3:8" ht="13.5">
      <c r="C1" s="63" t="s">
        <v>88</v>
      </c>
      <c r="D1" s="63"/>
      <c r="E1" s="64">
        <f>'入力画面'!F1</f>
        <v>0</v>
      </c>
      <c r="F1" s="64"/>
      <c r="G1" s="64"/>
      <c r="H1" s="64"/>
    </row>
    <row r="2" spans="3:8" ht="18" customHeight="1">
      <c r="C2" s="63" t="s">
        <v>57</v>
      </c>
      <c r="D2" s="63"/>
      <c r="E2" s="61">
        <f>'入力画面'!E3</f>
        <v>0</v>
      </c>
      <c r="F2" s="61"/>
      <c r="G2" s="61"/>
      <c r="H2" s="61"/>
    </row>
    <row r="3" spans="3:8" ht="18" customHeight="1">
      <c r="C3" s="63" t="s">
        <v>50</v>
      </c>
      <c r="D3" s="63"/>
      <c r="E3" s="61">
        <f>'入力画面'!B2</f>
        <v>0</v>
      </c>
      <c r="F3" s="61"/>
      <c r="G3" s="61"/>
      <c r="H3" s="61"/>
    </row>
    <row r="4" spans="3:10" ht="18" customHeight="1">
      <c r="C4" s="63" t="s">
        <v>52</v>
      </c>
      <c r="D4" s="63"/>
      <c r="E4" s="61">
        <f>'入力画面'!B3</f>
        <v>0</v>
      </c>
      <c r="F4" s="61"/>
      <c r="G4" s="61"/>
      <c r="H4" s="61"/>
      <c r="I4" t="s">
        <v>85</v>
      </c>
      <c r="J4" s="45">
        <f>'入力画面'!B6</f>
        <v>0</v>
      </c>
    </row>
    <row r="5" spans="3:10" ht="18" customHeight="1">
      <c r="C5" s="63" t="s">
        <v>51</v>
      </c>
      <c r="D5" s="63"/>
      <c r="E5" s="61">
        <f>'入力画面'!E2</f>
        <v>0</v>
      </c>
      <c r="F5" s="61"/>
      <c r="G5" s="61"/>
      <c r="H5" s="61"/>
      <c r="I5" t="s">
        <v>86</v>
      </c>
      <c r="J5" s="45">
        <f>'入力画面'!B7</f>
        <v>0</v>
      </c>
    </row>
    <row r="6" ht="18" customHeight="1"/>
    <row r="7" spans="3:19" ht="18" customHeight="1">
      <c r="C7" s="62" t="s">
        <v>78</v>
      </c>
      <c r="D7" s="62"/>
      <c r="E7" s="62"/>
      <c r="F7" s="62"/>
      <c r="G7" s="62"/>
      <c r="H7" s="62"/>
      <c r="I7" s="62"/>
      <c r="J7" s="62"/>
      <c r="L7" s="62" t="s">
        <v>77</v>
      </c>
      <c r="M7" s="62"/>
      <c r="N7" s="62"/>
      <c r="O7" s="62"/>
      <c r="P7" s="62"/>
      <c r="Q7" s="62"/>
      <c r="R7" s="62"/>
      <c r="S7" s="62"/>
    </row>
    <row r="8" spans="3:19" ht="31.5" customHeight="1">
      <c r="C8" s="62" t="s">
        <v>58</v>
      </c>
      <c r="D8" s="62"/>
      <c r="E8" s="65" t="s">
        <v>75</v>
      </c>
      <c r="F8" s="65"/>
      <c r="G8" s="65" t="s">
        <v>61</v>
      </c>
      <c r="H8" s="62"/>
      <c r="I8" s="62" t="s">
        <v>40</v>
      </c>
      <c r="J8" s="62"/>
      <c r="L8" s="62" t="s">
        <v>41</v>
      </c>
      <c r="M8" s="62"/>
      <c r="N8" s="65" t="s">
        <v>76</v>
      </c>
      <c r="O8" s="62"/>
      <c r="P8" s="62" t="s">
        <v>43</v>
      </c>
      <c r="Q8" s="62"/>
      <c r="R8" s="65"/>
      <c r="S8" s="62"/>
    </row>
    <row r="9" spans="1:19" ht="18" customHeight="1">
      <c r="A9" s="5"/>
      <c r="B9" s="5"/>
      <c r="C9" s="25" t="s">
        <v>59</v>
      </c>
      <c r="D9" s="25" t="s">
        <v>60</v>
      </c>
      <c r="E9" s="25" t="s">
        <v>59</v>
      </c>
      <c r="F9" s="25" t="s">
        <v>60</v>
      </c>
      <c r="G9" s="25" t="s">
        <v>59</v>
      </c>
      <c r="H9" s="25" t="s">
        <v>60</v>
      </c>
      <c r="I9" s="25" t="s">
        <v>59</v>
      </c>
      <c r="J9" s="25" t="s">
        <v>60</v>
      </c>
      <c r="L9" s="25" t="s">
        <v>59</v>
      </c>
      <c r="M9" s="25" t="s">
        <v>60</v>
      </c>
      <c r="N9" s="25" t="s">
        <v>59</v>
      </c>
      <c r="O9" s="25" t="s">
        <v>60</v>
      </c>
      <c r="P9" s="25" t="s">
        <v>59</v>
      </c>
      <c r="Q9" s="25" t="s">
        <v>60</v>
      </c>
      <c r="R9" s="25"/>
      <c r="S9" s="25"/>
    </row>
    <row r="10" spans="1:19" ht="18" customHeight="1">
      <c r="A10" s="66" t="s">
        <v>2</v>
      </c>
      <c r="B10" s="25" t="s">
        <v>62</v>
      </c>
      <c r="C10" s="46">
        <f>'入力画面'!$J184</f>
        <v>0</v>
      </c>
      <c r="D10" s="46">
        <f>'入力画面'!$J173</f>
        <v>0</v>
      </c>
      <c r="E10" s="46">
        <f>'入力画面'!$J185</f>
        <v>0</v>
      </c>
      <c r="F10" s="46">
        <f>'入力画面'!$J174</f>
        <v>0</v>
      </c>
      <c r="G10" s="46">
        <f>'入力画面'!$J186</f>
        <v>0</v>
      </c>
      <c r="H10" s="46">
        <f>'入力画面'!$J175</f>
        <v>0</v>
      </c>
      <c r="I10" s="46">
        <f>'入力画面'!$J187</f>
        <v>0</v>
      </c>
      <c r="J10" s="46">
        <f>'入力画面'!$J176</f>
        <v>0</v>
      </c>
      <c r="L10" s="46">
        <f>'入力画面'!$J188</f>
        <v>0</v>
      </c>
      <c r="M10" s="46">
        <f>'入力画面'!$J177</f>
        <v>0</v>
      </c>
      <c r="N10" s="46">
        <f>'入力画面'!$J189</f>
        <v>0</v>
      </c>
      <c r="O10" s="46">
        <f>'入力画面'!$J178</f>
        <v>0</v>
      </c>
      <c r="P10" s="46">
        <f>'入力画面'!$J190</f>
        <v>0</v>
      </c>
      <c r="Q10" s="46">
        <f>'入力画面'!$J179</f>
        <v>0</v>
      </c>
      <c r="R10" s="46"/>
      <c r="S10" s="46"/>
    </row>
    <row r="11" spans="1:19" ht="18" customHeight="1">
      <c r="A11" s="67"/>
      <c r="B11" s="25" t="s">
        <v>63</v>
      </c>
      <c r="C11" s="46">
        <f>'入力画面'!$K184</f>
        <v>0</v>
      </c>
      <c r="D11" s="46">
        <f>'入力画面'!$K173</f>
        <v>0</v>
      </c>
      <c r="E11" s="46">
        <f>'入力画面'!$K185</f>
        <v>0</v>
      </c>
      <c r="F11" s="46">
        <f>'入力画面'!$K174</f>
        <v>0</v>
      </c>
      <c r="G11" s="46">
        <f>'入力画面'!$K186</f>
        <v>0</v>
      </c>
      <c r="H11" s="46">
        <f>'入力画面'!$K175</f>
        <v>0</v>
      </c>
      <c r="I11" s="46">
        <f>'入力画面'!$K187</f>
        <v>0</v>
      </c>
      <c r="J11" s="46">
        <f>'入力画面'!$K176</f>
        <v>0</v>
      </c>
      <c r="L11" s="46">
        <f>'入力画面'!$K188</f>
        <v>0</v>
      </c>
      <c r="M11" s="46">
        <f>'入力画面'!$K177</f>
        <v>0</v>
      </c>
      <c r="N11" s="46">
        <f>'入力画面'!$K189</f>
        <v>0</v>
      </c>
      <c r="O11" s="46">
        <f>'入力画面'!$K178</f>
        <v>0</v>
      </c>
      <c r="P11" s="46">
        <f>'入力画面'!$K190</f>
        <v>0</v>
      </c>
      <c r="Q11" s="46">
        <f>'入力画面'!$K179</f>
        <v>0</v>
      </c>
      <c r="R11" s="46"/>
      <c r="S11" s="46"/>
    </row>
    <row r="12" spans="1:19" ht="18" customHeight="1">
      <c r="A12" s="67"/>
      <c r="B12" s="25" t="s">
        <v>64</v>
      </c>
      <c r="C12" s="46">
        <f>'入力画面'!$L184</f>
        <v>0</v>
      </c>
      <c r="D12" s="46">
        <f>'入力画面'!$L173</f>
        <v>0</v>
      </c>
      <c r="E12" s="46">
        <f>'入力画面'!$L185</f>
        <v>0</v>
      </c>
      <c r="F12" s="46">
        <f>'入力画面'!$L174</f>
        <v>0</v>
      </c>
      <c r="G12" s="46">
        <f>'入力画面'!$L186</f>
        <v>0</v>
      </c>
      <c r="H12" s="46">
        <f>'入力画面'!$L175</f>
        <v>0</v>
      </c>
      <c r="I12" s="46">
        <f>'入力画面'!$L187</f>
        <v>0</v>
      </c>
      <c r="J12" s="46">
        <f>'入力画面'!$L176</f>
        <v>0</v>
      </c>
      <c r="L12" s="46">
        <f>'入力画面'!$L188</f>
        <v>0</v>
      </c>
      <c r="M12" s="46">
        <f>'入力画面'!$L177</f>
        <v>0</v>
      </c>
      <c r="N12" s="46">
        <f>'入力画面'!$L189</f>
        <v>0</v>
      </c>
      <c r="O12" s="46">
        <f>'入力画面'!$L178</f>
        <v>0</v>
      </c>
      <c r="P12" s="46">
        <f>'入力画面'!$L190</f>
        <v>0</v>
      </c>
      <c r="Q12" s="46">
        <f>'入力画面'!$L179</f>
        <v>0</v>
      </c>
      <c r="R12" s="46"/>
      <c r="S12" s="46"/>
    </row>
    <row r="13" spans="1:19" ht="18" customHeight="1">
      <c r="A13" s="67"/>
      <c r="B13" s="25" t="s">
        <v>65</v>
      </c>
      <c r="C13" s="46">
        <f>'入力画面'!$M184</f>
        <v>0</v>
      </c>
      <c r="D13" s="46">
        <f>'入力画面'!$M173</f>
        <v>0</v>
      </c>
      <c r="E13" s="46">
        <f>'入力画面'!$M185</f>
        <v>0</v>
      </c>
      <c r="F13" s="46">
        <f>'入力画面'!$M174</f>
        <v>0</v>
      </c>
      <c r="G13" s="46">
        <f>'入力画面'!$M186</f>
        <v>0</v>
      </c>
      <c r="H13" s="46">
        <f>'入力画面'!$M175</f>
        <v>0</v>
      </c>
      <c r="I13" s="46">
        <f>'入力画面'!$M187</f>
        <v>0</v>
      </c>
      <c r="J13" s="46">
        <f>'入力画面'!$M176</f>
        <v>0</v>
      </c>
      <c r="L13" s="46">
        <f>'入力画面'!$M188</f>
        <v>0</v>
      </c>
      <c r="M13" s="46">
        <f>'入力画面'!$M177</f>
        <v>0</v>
      </c>
      <c r="N13" s="46">
        <f>'入力画面'!$M189</f>
        <v>0</v>
      </c>
      <c r="O13" s="46">
        <f>'入力画面'!$M178</f>
        <v>0</v>
      </c>
      <c r="P13" s="46">
        <f>'入力画面'!$M190</f>
        <v>0</v>
      </c>
      <c r="Q13" s="46">
        <f>'入力画面'!$M179</f>
        <v>0</v>
      </c>
      <c r="R13" s="46"/>
      <c r="S13" s="46"/>
    </row>
    <row r="14" spans="1:19" ht="18" customHeight="1">
      <c r="A14" s="67"/>
      <c r="B14" s="25" t="s">
        <v>66</v>
      </c>
      <c r="C14" s="46">
        <f>'入力画面'!$N184</f>
        <v>0</v>
      </c>
      <c r="D14" s="46">
        <f>'入力画面'!$N173</f>
        <v>0</v>
      </c>
      <c r="E14" s="46">
        <f>'入力画面'!$N185</f>
        <v>0</v>
      </c>
      <c r="F14" s="46">
        <f>'入力画面'!$N174</f>
        <v>0</v>
      </c>
      <c r="G14" s="46">
        <f>'入力画面'!$N186</f>
        <v>0</v>
      </c>
      <c r="H14" s="46">
        <f>'入力画面'!$N175</f>
        <v>0</v>
      </c>
      <c r="I14" s="46">
        <f>'入力画面'!$N187</f>
        <v>0</v>
      </c>
      <c r="J14" s="46">
        <f>'入力画面'!$N176</f>
        <v>0</v>
      </c>
      <c r="L14" s="46">
        <f>'入力画面'!$N188</f>
        <v>0</v>
      </c>
      <c r="M14" s="46">
        <f>'入力画面'!$N177</f>
        <v>0</v>
      </c>
      <c r="N14" s="46">
        <f>'入力画面'!$N189</f>
        <v>0</v>
      </c>
      <c r="O14" s="46">
        <f>'入力画面'!$N178</f>
        <v>0</v>
      </c>
      <c r="P14" s="46">
        <f>'入力画面'!$N190</f>
        <v>0</v>
      </c>
      <c r="Q14" s="46">
        <f>'入力画面'!$N179</f>
        <v>0</v>
      </c>
      <c r="R14" s="46"/>
      <c r="S14" s="46"/>
    </row>
    <row r="15" spans="1:19" ht="18" customHeight="1">
      <c r="A15" s="67"/>
      <c r="B15" s="25" t="s">
        <v>67</v>
      </c>
      <c r="C15" s="46">
        <f>'入力画面'!$O184</f>
        <v>0</v>
      </c>
      <c r="D15" s="46">
        <f>'入力画面'!$O173</f>
        <v>0</v>
      </c>
      <c r="E15" s="46">
        <f>'入力画面'!$O185</f>
        <v>0</v>
      </c>
      <c r="F15" s="46">
        <f>'入力画面'!$O174</f>
        <v>0</v>
      </c>
      <c r="G15" s="46">
        <f>'入力画面'!$O186</f>
        <v>0</v>
      </c>
      <c r="H15" s="46">
        <f>'入力画面'!$O175</f>
        <v>0</v>
      </c>
      <c r="I15" s="46">
        <f>'入力画面'!$O187</f>
        <v>0</v>
      </c>
      <c r="J15" s="46">
        <f>'入力画面'!$O176</f>
        <v>0</v>
      </c>
      <c r="L15" s="46">
        <f>'入力画面'!$O188</f>
        <v>0</v>
      </c>
      <c r="M15" s="46">
        <f>'入力画面'!$O177</f>
        <v>0</v>
      </c>
      <c r="N15" s="46">
        <f>'入力画面'!$O189</f>
        <v>0</v>
      </c>
      <c r="O15" s="46">
        <f>'入力画面'!$O178</f>
        <v>0</v>
      </c>
      <c r="P15" s="46">
        <f>'入力画面'!$O190</f>
        <v>0</v>
      </c>
      <c r="Q15" s="46">
        <f>'入力画面'!$O179</f>
        <v>0</v>
      </c>
      <c r="R15" s="46"/>
      <c r="S15" s="46"/>
    </row>
    <row r="16" spans="1:19" ht="18" customHeight="1">
      <c r="A16" s="67"/>
      <c r="B16" s="25" t="s">
        <v>68</v>
      </c>
      <c r="C16" s="46">
        <f>'入力画面'!$P184</f>
        <v>0</v>
      </c>
      <c r="D16" s="46">
        <f>'入力画面'!$P173</f>
        <v>0</v>
      </c>
      <c r="E16" s="46">
        <f>'入力画面'!$P185</f>
        <v>0</v>
      </c>
      <c r="F16" s="46">
        <f>'入力画面'!$P174</f>
        <v>0</v>
      </c>
      <c r="G16" s="46">
        <f>'入力画面'!$P186</f>
        <v>0</v>
      </c>
      <c r="H16" s="46">
        <f>'入力画面'!$P175</f>
        <v>0</v>
      </c>
      <c r="I16" s="46">
        <f>'入力画面'!$P187</f>
        <v>0</v>
      </c>
      <c r="J16" s="46">
        <f>'入力画面'!$P176</f>
        <v>0</v>
      </c>
      <c r="L16" s="46">
        <f>'入力画面'!$P188</f>
        <v>0</v>
      </c>
      <c r="M16" s="46">
        <f>'入力画面'!$P177</f>
        <v>0</v>
      </c>
      <c r="N16" s="46">
        <f>'入力画面'!$P189</f>
        <v>0</v>
      </c>
      <c r="O16" s="46">
        <f>'入力画面'!$P178</f>
        <v>0</v>
      </c>
      <c r="P16" s="46">
        <f>'入力画面'!$P190</f>
        <v>0</v>
      </c>
      <c r="Q16" s="46">
        <f>'入力画面'!$P179</f>
        <v>0</v>
      </c>
      <c r="R16" s="46"/>
      <c r="S16" s="46"/>
    </row>
    <row r="17" spans="1:19" ht="18" customHeight="1">
      <c r="A17" s="67"/>
      <c r="B17" s="25" t="s">
        <v>69</v>
      </c>
      <c r="C17" s="46">
        <f>'入力画面'!$Q184</f>
        <v>0</v>
      </c>
      <c r="D17" s="46">
        <f>'入力画面'!$Q173</f>
        <v>0</v>
      </c>
      <c r="E17" s="46">
        <f>'入力画面'!$Q185</f>
        <v>0</v>
      </c>
      <c r="F17" s="46">
        <f>'入力画面'!$Q174</f>
        <v>0</v>
      </c>
      <c r="G17" s="46">
        <f>'入力画面'!$Q186</f>
        <v>0</v>
      </c>
      <c r="H17" s="46">
        <f>'入力画面'!$Q175</f>
        <v>0</v>
      </c>
      <c r="I17" s="46">
        <f>'入力画面'!$Q187</f>
        <v>0</v>
      </c>
      <c r="J17" s="46">
        <f>'入力画面'!$Q176</f>
        <v>0</v>
      </c>
      <c r="L17" s="46">
        <f>'入力画面'!$Q188</f>
        <v>0</v>
      </c>
      <c r="M17" s="46">
        <f>'入力画面'!$Q177</f>
        <v>0</v>
      </c>
      <c r="N17" s="46">
        <f>'入力画面'!$Q189</f>
        <v>0</v>
      </c>
      <c r="O17" s="46">
        <f>'入力画面'!$Q178</f>
        <v>0</v>
      </c>
      <c r="P17" s="46">
        <f>'入力画面'!$Q190</f>
        <v>0</v>
      </c>
      <c r="Q17" s="46">
        <f>'入力画面'!$Q179</f>
        <v>0</v>
      </c>
      <c r="R17" s="46"/>
      <c r="S17" s="46"/>
    </row>
    <row r="18" spans="1:19" ht="18" customHeight="1">
      <c r="A18" s="67"/>
      <c r="B18" s="25" t="s">
        <v>70</v>
      </c>
      <c r="C18" s="46">
        <f>'入力画面'!$R184</f>
        <v>0</v>
      </c>
      <c r="D18" s="46">
        <f>'入力画面'!$R173</f>
        <v>0</v>
      </c>
      <c r="E18" s="46">
        <f>'入力画面'!$R185</f>
        <v>0</v>
      </c>
      <c r="F18" s="46">
        <f>'入力画面'!$R174</f>
        <v>0</v>
      </c>
      <c r="G18" s="46">
        <f>'入力画面'!$R186</f>
        <v>0</v>
      </c>
      <c r="H18" s="46">
        <f>'入力画面'!$R175</f>
        <v>0</v>
      </c>
      <c r="I18" s="46">
        <f>'入力画面'!$R187</f>
        <v>0</v>
      </c>
      <c r="J18" s="46">
        <f>'入力画面'!$R176</f>
        <v>0</v>
      </c>
      <c r="L18" s="46">
        <f>'入力画面'!$R188</f>
        <v>0</v>
      </c>
      <c r="M18" s="46">
        <f>'入力画面'!$R177</f>
        <v>0</v>
      </c>
      <c r="N18" s="46">
        <f>'入力画面'!$R189</f>
        <v>0</v>
      </c>
      <c r="O18" s="46">
        <f>'入力画面'!$R178</f>
        <v>0</v>
      </c>
      <c r="P18" s="46">
        <f>'入力画面'!$R190</f>
        <v>0</v>
      </c>
      <c r="Q18" s="46">
        <f>'入力画面'!$R179</f>
        <v>0</v>
      </c>
      <c r="R18" s="46"/>
      <c r="S18" s="46"/>
    </row>
    <row r="19" spans="1:19" ht="18" customHeight="1">
      <c r="A19" s="67"/>
      <c r="B19" s="25" t="s">
        <v>71</v>
      </c>
      <c r="C19" s="46">
        <f>'入力画面'!$S184</f>
        <v>0</v>
      </c>
      <c r="D19" s="46">
        <f>'入力画面'!$S173</f>
        <v>0</v>
      </c>
      <c r="E19" s="46">
        <f>'入力画面'!$S185</f>
        <v>0</v>
      </c>
      <c r="F19" s="46">
        <f>'入力画面'!$S174</f>
        <v>0</v>
      </c>
      <c r="G19" s="46">
        <f>'入力画面'!$S186</f>
        <v>0</v>
      </c>
      <c r="H19" s="46">
        <f>'入力画面'!$S175</f>
        <v>0</v>
      </c>
      <c r="I19" s="46">
        <f>'入力画面'!$S187</f>
        <v>0</v>
      </c>
      <c r="J19" s="46">
        <f>'入力画面'!$S176</f>
        <v>0</v>
      </c>
      <c r="L19" s="46">
        <f>'入力画面'!$S188</f>
        <v>0</v>
      </c>
      <c r="M19" s="46">
        <f>'入力画面'!$S177</f>
        <v>0</v>
      </c>
      <c r="N19" s="46">
        <f>'入力画面'!$S189</f>
        <v>0</v>
      </c>
      <c r="O19" s="46">
        <f>'入力画面'!$S178</f>
        <v>0</v>
      </c>
      <c r="P19" s="46">
        <f>'入力画面'!$S190</f>
        <v>0</v>
      </c>
      <c r="Q19" s="46">
        <f>'入力画面'!$S179</f>
        <v>0</v>
      </c>
      <c r="R19" s="46"/>
      <c r="S19" s="46"/>
    </row>
    <row r="20" spans="1:19" ht="18" customHeight="1">
      <c r="A20" s="67"/>
      <c r="B20" s="25" t="s">
        <v>72</v>
      </c>
      <c r="C20" s="46">
        <f>'入力画面'!$T184</f>
        <v>0</v>
      </c>
      <c r="D20" s="46">
        <f>'入力画面'!$T173</f>
        <v>0</v>
      </c>
      <c r="E20" s="46">
        <f>'入力画面'!$T185</f>
        <v>0</v>
      </c>
      <c r="F20" s="46">
        <f>'入力画面'!$T174</f>
        <v>0</v>
      </c>
      <c r="G20" s="46">
        <f>'入力画面'!$T186</f>
        <v>0</v>
      </c>
      <c r="H20" s="46">
        <f>'入力画面'!$T175</f>
        <v>0</v>
      </c>
      <c r="I20" s="46">
        <f>'入力画面'!$T187</f>
        <v>0</v>
      </c>
      <c r="J20" s="46">
        <f>'入力画面'!$T176</f>
        <v>0</v>
      </c>
      <c r="L20" s="46">
        <f>'入力画面'!$T188</f>
        <v>0</v>
      </c>
      <c r="M20" s="46">
        <f>'入力画面'!$T177</f>
        <v>0</v>
      </c>
      <c r="N20" s="46">
        <f>'入力画面'!$T189</f>
        <v>0</v>
      </c>
      <c r="O20" s="46">
        <f>'入力画面'!$T178</f>
        <v>0</v>
      </c>
      <c r="P20" s="46">
        <f>'入力画面'!$T190</f>
        <v>0</v>
      </c>
      <c r="Q20" s="46">
        <f>'入力画面'!$T179</f>
        <v>0</v>
      </c>
      <c r="R20" s="46"/>
      <c r="S20" s="46"/>
    </row>
    <row r="21" spans="1:19" ht="18" customHeight="1">
      <c r="A21" s="68"/>
      <c r="B21" s="25" t="s">
        <v>73</v>
      </c>
      <c r="C21" s="46">
        <f>'入力画面'!$U184</f>
        <v>0</v>
      </c>
      <c r="D21" s="46">
        <f>'入力画面'!$U173</f>
        <v>0</v>
      </c>
      <c r="E21" s="46">
        <f>'入力画面'!$U185</f>
        <v>0</v>
      </c>
      <c r="F21" s="46">
        <f>'入力画面'!$U174</f>
        <v>0</v>
      </c>
      <c r="G21" s="46">
        <f>'入力画面'!$U186</f>
        <v>0</v>
      </c>
      <c r="H21" s="46">
        <f>'入力画面'!$U175</f>
        <v>0</v>
      </c>
      <c r="I21" s="46">
        <f>'入力画面'!$U187</f>
        <v>0</v>
      </c>
      <c r="J21" s="46">
        <f>'入力画面'!$U176</f>
        <v>0</v>
      </c>
      <c r="L21" s="46">
        <f>'入力画面'!$U188</f>
        <v>0</v>
      </c>
      <c r="M21" s="46">
        <f>'入力画面'!$U177</f>
        <v>0</v>
      </c>
      <c r="N21" s="46">
        <f>'入力画面'!$U189</f>
        <v>0</v>
      </c>
      <c r="O21" s="46">
        <f>'入力画面'!$U178</f>
        <v>0</v>
      </c>
      <c r="P21" s="46">
        <f>'入力画面'!$U190</f>
        <v>0</v>
      </c>
      <c r="Q21" s="46">
        <f>'入力画面'!$U179</f>
        <v>0</v>
      </c>
      <c r="R21" s="46"/>
      <c r="S21" s="46"/>
    </row>
    <row r="22" spans="1:19" ht="18" customHeight="1">
      <c r="A22" s="66" t="s">
        <v>15</v>
      </c>
      <c r="B22" s="25" t="str">
        <f>'入力画面'!V13</f>
        <v>6月</v>
      </c>
      <c r="C22" s="46">
        <f>'入力画面'!$V184</f>
        <v>0</v>
      </c>
      <c r="D22" s="46">
        <f>'入力画面'!$V173</f>
        <v>0</v>
      </c>
      <c r="E22" s="46">
        <f>'入力画面'!$V185</f>
        <v>0</v>
      </c>
      <c r="F22" s="46">
        <f>'入力画面'!$V174</f>
        <v>0</v>
      </c>
      <c r="G22" s="46">
        <f>'入力画面'!$V186</f>
        <v>0</v>
      </c>
      <c r="H22" s="46">
        <f>'入力画面'!$V175</f>
        <v>0</v>
      </c>
      <c r="I22" s="46">
        <f>'入力画面'!$V187</f>
        <v>0</v>
      </c>
      <c r="J22" s="46">
        <f>'入力画面'!$V176</f>
        <v>0</v>
      </c>
      <c r="L22" s="46">
        <f>'入力画面'!$V188</f>
        <v>0</v>
      </c>
      <c r="M22" s="46">
        <f>'入力画面'!$V177</f>
        <v>0</v>
      </c>
      <c r="N22" s="46">
        <f>'入力画面'!$V189</f>
        <v>0</v>
      </c>
      <c r="O22" s="46">
        <f>'入力画面'!$V178</f>
        <v>0</v>
      </c>
      <c r="P22" s="46">
        <f>'入力画面'!$V190</f>
        <v>0</v>
      </c>
      <c r="Q22" s="46">
        <f>'入力画面'!$V179</f>
        <v>0</v>
      </c>
      <c r="R22" s="46"/>
      <c r="S22" s="46"/>
    </row>
    <row r="23" spans="1:19" ht="18" customHeight="1">
      <c r="A23" s="67"/>
      <c r="B23" s="25" t="str">
        <f>'入力画面'!W13</f>
        <v>12月</v>
      </c>
      <c r="C23" s="46">
        <f>'入力画面'!$W184</f>
        <v>0</v>
      </c>
      <c r="D23" s="46">
        <f>'入力画面'!$W173</f>
        <v>0</v>
      </c>
      <c r="E23" s="46">
        <f>'入力画面'!$W185</f>
        <v>0</v>
      </c>
      <c r="F23" s="46">
        <f>'入力画面'!$W174</f>
        <v>0</v>
      </c>
      <c r="G23" s="46">
        <f>'入力画面'!$W186</f>
        <v>0</v>
      </c>
      <c r="H23" s="46">
        <f>'入力画面'!$W175</f>
        <v>0</v>
      </c>
      <c r="I23" s="46">
        <f>'入力画面'!$W187</f>
        <v>0</v>
      </c>
      <c r="J23" s="46">
        <f>'入力画面'!$W176</f>
        <v>0</v>
      </c>
      <c r="L23" s="46">
        <f>'入力画面'!$W188</f>
        <v>0</v>
      </c>
      <c r="M23" s="46">
        <f>'入力画面'!$W177</f>
        <v>0</v>
      </c>
      <c r="N23" s="46">
        <f>'入力画面'!$W189</f>
        <v>0</v>
      </c>
      <c r="O23" s="46">
        <f>'入力画面'!$W178</f>
        <v>0</v>
      </c>
      <c r="P23" s="46">
        <f>'入力画面'!$W190</f>
        <v>0</v>
      </c>
      <c r="Q23" s="46">
        <f>'入力画面'!$W179</f>
        <v>0</v>
      </c>
      <c r="R23" s="46"/>
      <c r="S23" s="46"/>
    </row>
    <row r="24" spans="1:19" ht="18" customHeight="1">
      <c r="A24" s="68"/>
      <c r="B24" s="25" t="str">
        <f>'入力画面'!X13</f>
        <v>月</v>
      </c>
      <c r="C24" s="46">
        <f>'入力画面'!$X184</f>
        <v>0</v>
      </c>
      <c r="D24" s="46">
        <f>'入力画面'!$X173</f>
        <v>0</v>
      </c>
      <c r="E24" s="46">
        <f>'入力画面'!$X185</f>
        <v>0</v>
      </c>
      <c r="F24" s="46">
        <f>'入力画面'!$X174</f>
        <v>0</v>
      </c>
      <c r="G24" s="46">
        <f>'入力画面'!$X186</f>
        <v>0</v>
      </c>
      <c r="H24" s="46">
        <f>'入力画面'!$X175</f>
        <v>0</v>
      </c>
      <c r="I24" s="46">
        <f>'入力画面'!$X187</f>
        <v>0</v>
      </c>
      <c r="J24" s="46">
        <f>'入力画面'!$X176</f>
        <v>0</v>
      </c>
      <c r="L24" s="46">
        <f>'入力画面'!$X188</f>
        <v>0</v>
      </c>
      <c r="M24" s="46">
        <f>'入力画面'!$X177</f>
        <v>0</v>
      </c>
      <c r="N24" s="46">
        <f>'入力画面'!$X189</f>
        <v>0</v>
      </c>
      <c r="O24" s="46">
        <f>'入力画面'!$X178</f>
        <v>0</v>
      </c>
      <c r="P24" s="46">
        <f>'入力画面'!$X190</f>
        <v>0</v>
      </c>
      <c r="Q24" s="46">
        <f>'入力画面'!$X179</f>
        <v>0</v>
      </c>
      <c r="R24" s="46"/>
      <c r="S24" s="46"/>
    </row>
    <row r="25" spans="1:19" ht="18" customHeight="1">
      <c r="A25" s="62" t="s">
        <v>74</v>
      </c>
      <c r="B25" s="62"/>
      <c r="C25" s="31"/>
      <c r="D25" s="46">
        <f>SUM(D10:D24)</f>
        <v>0</v>
      </c>
      <c r="E25" s="31"/>
      <c r="F25" s="46">
        <f>SUM(F10:F24)</f>
        <v>0</v>
      </c>
      <c r="G25" s="31"/>
      <c r="H25" s="46">
        <f>SUM(H10:H24)</f>
        <v>0</v>
      </c>
      <c r="I25" s="31"/>
      <c r="J25" s="46">
        <f>SUM(J10:J24)</f>
        <v>0</v>
      </c>
      <c r="L25" s="31"/>
      <c r="M25" s="46">
        <f>SUM(M10:M24)</f>
        <v>0</v>
      </c>
      <c r="N25" s="31"/>
      <c r="O25" s="46">
        <f>SUM(O10:O24)</f>
        <v>0</v>
      </c>
      <c r="P25" s="31"/>
      <c r="Q25" s="46">
        <f>SUM(Q10:Q24)</f>
        <v>0</v>
      </c>
      <c r="R25" s="31"/>
      <c r="S25" s="46"/>
    </row>
    <row r="26" spans="3:19" ht="18" customHeight="1">
      <c r="C26" s="45"/>
      <c r="D26" s="45"/>
      <c r="E26" s="45"/>
      <c r="F26" s="45"/>
      <c r="G26" s="45"/>
      <c r="H26" s="45"/>
      <c r="I26" s="47">
        <f>IF(SUM(I10:I21)=0,"",IF(SUM(I10:I21)/12&lt;1,1,INT(SUM(I10:I21)/12)))</f>
      </c>
      <c r="J26" s="47">
        <f>ROUNDDOWN(J25,-3)/1000</f>
        <v>0</v>
      </c>
      <c r="L26" s="45"/>
      <c r="M26" s="45"/>
      <c r="N26" s="45"/>
      <c r="O26" s="45"/>
      <c r="P26" s="47">
        <f>IF(SUM(P10:P21)=0,"",IF(SUM(P10:P21)/12&lt;1,1,INT(SUM(P10:P21)/12)))</f>
      </c>
      <c r="Q26" s="47">
        <f>ROUNDDOWN(Q25,-3)/1000</f>
        <v>0</v>
      </c>
      <c r="R26" s="47">
        <f>IF(SUM(R10:R21)=0,"",IF(SUM(R10:R21)/12&lt;1,1,INT(SUM(R10:R21)/12)))</f>
      </c>
      <c r="S26" s="47"/>
    </row>
    <row r="27" spans="10:17" ht="23.25" customHeight="1">
      <c r="J27" s="45">
        <f>J26+H36</f>
        <v>0</v>
      </c>
      <c r="P27" s="13"/>
      <c r="Q27" s="28">
        <f>Q26-S26</f>
        <v>0</v>
      </c>
    </row>
    <row r="28" spans="4:13" ht="13.5">
      <c r="D28" t="str">
        <f>'入力画面'!K2</f>
        <v>特別加入</v>
      </c>
      <c r="F28" s="69" t="str">
        <f>'入力画面'!L2</f>
        <v>令和3年度確定</v>
      </c>
      <c r="G28" s="71"/>
      <c r="H28" s="71"/>
      <c r="I28" s="26"/>
      <c r="J28" s="69" t="str">
        <f>'入力画面'!N2</f>
        <v>令和4年度概算</v>
      </c>
      <c r="K28" s="71"/>
      <c r="L28" s="71"/>
      <c r="M28" s="70"/>
    </row>
    <row r="29" spans="4:13" ht="13.5">
      <c r="D29" s="69" t="str">
        <f>'入力画面'!K3</f>
        <v>加入者氏名</v>
      </c>
      <c r="E29" s="70"/>
      <c r="F29" s="69" t="str">
        <f>'入力画面'!L3</f>
        <v>承認された
給付日額</v>
      </c>
      <c r="G29" s="70"/>
      <c r="H29" s="69" t="str">
        <f>'入力画面'!M3</f>
        <v>保険料
算定基礎額</v>
      </c>
      <c r="I29" s="70"/>
      <c r="J29" s="69" t="str">
        <f>'入力画面'!N3</f>
        <v>希望する
給付日額</v>
      </c>
      <c r="K29" s="70"/>
      <c r="L29" s="69" t="str">
        <f>'入力画面'!O3</f>
        <v>保険料
算定基礎額</v>
      </c>
      <c r="M29" s="70"/>
    </row>
    <row r="30" spans="4:13" ht="13.5">
      <c r="D30" s="49">
        <f>'入力画面'!K4</f>
        <v>0</v>
      </c>
      <c r="E30" s="50"/>
      <c r="F30" s="49">
        <f>'入力画面'!L4</f>
        <v>0</v>
      </c>
      <c r="G30" s="50"/>
      <c r="H30" s="49">
        <f>'入力画面'!M4</f>
        <v>0</v>
      </c>
      <c r="I30" s="50"/>
      <c r="J30" s="49">
        <f>'入力画面'!N4</f>
        <v>0</v>
      </c>
      <c r="K30" s="50"/>
      <c r="L30" s="49"/>
      <c r="M30" s="50">
        <f>'入力画面'!O4</f>
        <v>0</v>
      </c>
    </row>
    <row r="31" spans="4:13" ht="13.5">
      <c r="D31" s="49">
        <f>'入力画面'!K5</f>
        <v>0</v>
      </c>
      <c r="E31" s="50"/>
      <c r="F31" s="49">
        <f>'入力画面'!L5</f>
        <v>0</v>
      </c>
      <c r="G31" s="50"/>
      <c r="H31" s="49">
        <f>'入力画面'!M5</f>
        <v>0</v>
      </c>
      <c r="I31" s="50"/>
      <c r="J31" s="49">
        <f>'入力画面'!N5</f>
        <v>0</v>
      </c>
      <c r="K31" s="50"/>
      <c r="L31" s="49"/>
      <c r="M31" s="50">
        <f>'入力画面'!O5</f>
        <v>0</v>
      </c>
    </row>
    <row r="32" spans="4:13" ht="13.5">
      <c r="D32" s="49">
        <f>'入力画面'!K6</f>
        <v>0</v>
      </c>
      <c r="E32" s="50"/>
      <c r="F32" s="49">
        <f>'入力画面'!L6</f>
        <v>0</v>
      </c>
      <c r="G32" s="50"/>
      <c r="H32" s="49">
        <f>'入力画面'!M6</f>
        <v>0</v>
      </c>
      <c r="I32" s="50"/>
      <c r="J32" s="49">
        <f>'入力画面'!N6</f>
        <v>0</v>
      </c>
      <c r="K32" s="50"/>
      <c r="L32" s="49"/>
      <c r="M32" s="50">
        <f>'入力画面'!O6</f>
        <v>0</v>
      </c>
    </row>
    <row r="33" spans="4:13" ht="13.5">
      <c r="D33" s="49">
        <f>'入力画面'!K7</f>
        <v>0</v>
      </c>
      <c r="E33" s="50"/>
      <c r="F33" s="49">
        <f>'入力画面'!L7</f>
        <v>0</v>
      </c>
      <c r="G33" s="50"/>
      <c r="H33" s="49">
        <f>'入力画面'!M7</f>
        <v>0</v>
      </c>
      <c r="I33" s="50"/>
      <c r="J33" s="49">
        <f>'入力画面'!N7</f>
        <v>0</v>
      </c>
      <c r="K33" s="50"/>
      <c r="L33" s="49"/>
      <c r="M33" s="50">
        <f>'入力画面'!O7</f>
        <v>0</v>
      </c>
    </row>
    <row r="34" spans="4:13" ht="13.5">
      <c r="D34" s="49">
        <f>'入力画面'!K8</f>
        <v>0</v>
      </c>
      <c r="E34" s="50"/>
      <c r="F34" s="49">
        <f>'入力画面'!L8</f>
        <v>0</v>
      </c>
      <c r="G34" s="50"/>
      <c r="H34" s="49">
        <f>'入力画面'!M8</f>
        <v>0</v>
      </c>
      <c r="I34" s="50"/>
      <c r="J34" s="49">
        <f>'入力画面'!N8</f>
        <v>0</v>
      </c>
      <c r="K34" s="50"/>
      <c r="L34" s="49"/>
      <c r="M34" s="50">
        <f>'入力画面'!O8</f>
        <v>0</v>
      </c>
    </row>
    <row r="35" spans="4:13" ht="13.5">
      <c r="D35" s="51">
        <f>'入力画面'!K9</f>
        <v>0</v>
      </c>
      <c r="E35" s="52"/>
      <c r="F35" s="51">
        <f>'入力画面'!L9</f>
        <v>0</v>
      </c>
      <c r="G35" s="52"/>
      <c r="H35" s="51">
        <f>'入力画面'!M9</f>
        <v>0</v>
      </c>
      <c r="I35" s="52"/>
      <c r="J35" s="51">
        <f>'入力画面'!N9</f>
        <v>0</v>
      </c>
      <c r="K35" s="52"/>
      <c r="L35" s="51"/>
      <c r="M35" s="52">
        <f>'入力画面'!O9</f>
        <v>0</v>
      </c>
    </row>
    <row r="36" spans="4:13" ht="13.5">
      <c r="D36" s="45"/>
      <c r="E36" s="45"/>
      <c r="F36" s="45"/>
      <c r="G36" s="45"/>
      <c r="H36" s="45">
        <f>'入力画面'!M10</f>
        <v>0</v>
      </c>
      <c r="I36" s="45"/>
      <c r="J36" s="45">
        <f>'入力画面'!N10</f>
        <v>0</v>
      </c>
      <c r="K36" s="45"/>
      <c r="L36" s="45"/>
      <c r="M36" s="45">
        <f>'入力画面'!O10</f>
        <v>0</v>
      </c>
    </row>
    <row r="38" ht="13.5">
      <c r="J38" s="45"/>
    </row>
  </sheetData>
  <sheetProtection/>
  <mergeCells count="30">
    <mergeCell ref="N8:O8"/>
    <mergeCell ref="E4:H4"/>
    <mergeCell ref="E5:H5"/>
    <mergeCell ref="D29:E29"/>
    <mergeCell ref="F28:H28"/>
    <mergeCell ref="F29:G29"/>
    <mergeCell ref="J28:M28"/>
    <mergeCell ref="L29:M29"/>
    <mergeCell ref="J29:K29"/>
    <mergeCell ref="H29:I29"/>
    <mergeCell ref="E2:H2"/>
    <mergeCell ref="R8:S8"/>
    <mergeCell ref="A25:B25"/>
    <mergeCell ref="C8:D8"/>
    <mergeCell ref="E8:F8"/>
    <mergeCell ref="G8:H8"/>
    <mergeCell ref="A10:A21"/>
    <mergeCell ref="A22:A24"/>
    <mergeCell ref="I8:J8"/>
    <mergeCell ref="L8:M8"/>
    <mergeCell ref="E3:H3"/>
    <mergeCell ref="P8:Q8"/>
    <mergeCell ref="C1:D1"/>
    <mergeCell ref="E1:H1"/>
    <mergeCell ref="C7:J7"/>
    <mergeCell ref="L7:S7"/>
    <mergeCell ref="C2:D2"/>
    <mergeCell ref="C3:D3"/>
    <mergeCell ref="C4:D4"/>
    <mergeCell ref="C5:D5"/>
  </mergeCells>
  <printOptions/>
  <pageMargins left="0.5905511811023623" right="0.3937007874015748" top="0.5511811023622047" bottom="0.5905511811023623" header="0.5118110236220472" footer="0.5118110236220472"/>
  <pageSetup fitToHeight="1" fitToWidth="1"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A1:S36"/>
  <sheetViews>
    <sheetView zoomScalePageLayoutView="0" workbookViewId="0" topLeftCell="A7">
      <selection activeCell="O10" sqref="O10"/>
    </sheetView>
  </sheetViews>
  <sheetFormatPr defaultColWidth="9.00390625" defaultRowHeight="13.5"/>
  <cols>
    <col min="1" max="1" width="5.625" style="0" customWidth="1"/>
    <col min="2" max="2" width="6.00390625" style="0" customWidth="1"/>
    <col min="3" max="3" width="4.625" style="0" customWidth="1"/>
    <col min="4" max="4" width="13.625" style="0" customWidth="1"/>
    <col min="5" max="5" width="4.625" style="0" customWidth="1"/>
    <col min="6" max="6" width="13.625" style="0" customWidth="1"/>
    <col min="7" max="7" width="4.625" style="0" customWidth="1"/>
    <col min="8" max="8" width="13.625" style="0" customWidth="1"/>
    <col min="9" max="9" width="4.625" style="0" customWidth="1"/>
    <col min="10" max="10" width="13.625" style="0" customWidth="1"/>
    <col min="11" max="11" width="5.625" style="0" customWidth="1"/>
    <col min="12" max="12" width="4.625" style="0" customWidth="1"/>
    <col min="13" max="13" width="13.625" style="0" customWidth="1"/>
    <col min="14" max="14" width="4.625" style="0" customWidth="1"/>
    <col min="15" max="15" width="13.625" style="0" customWidth="1"/>
    <col min="16" max="16" width="4.625" style="0" customWidth="1"/>
    <col min="17" max="17" width="13.625" style="0" customWidth="1"/>
    <col min="18" max="18" width="4.625" style="0" customWidth="1"/>
    <col min="19" max="19" width="13.625" style="0" customWidth="1"/>
  </cols>
  <sheetData>
    <row r="1" spans="3:8" ht="13.5">
      <c r="C1" s="63" t="s">
        <v>88</v>
      </c>
      <c r="D1" s="63"/>
      <c r="E1" s="64">
        <f>'入力画面'!F1</f>
        <v>0</v>
      </c>
      <c r="F1" s="64"/>
      <c r="G1" s="64"/>
      <c r="H1" s="64"/>
    </row>
    <row r="2" spans="3:8" ht="18" customHeight="1">
      <c r="C2" s="63" t="s">
        <v>57</v>
      </c>
      <c r="D2" s="63"/>
      <c r="E2" s="61">
        <f>'入力画面'!E3</f>
        <v>0</v>
      </c>
      <c r="F2" s="61"/>
      <c r="G2" s="61"/>
      <c r="H2" s="61"/>
    </row>
    <row r="3" spans="3:8" ht="18" customHeight="1">
      <c r="C3" s="63" t="s">
        <v>50</v>
      </c>
      <c r="D3" s="63"/>
      <c r="E3" s="61">
        <f>'入力画面'!B2</f>
        <v>0</v>
      </c>
      <c r="F3" s="61"/>
      <c r="G3" s="61"/>
      <c r="H3" s="61"/>
    </row>
    <row r="4" spans="3:10" ht="18" customHeight="1">
      <c r="C4" s="63" t="s">
        <v>52</v>
      </c>
      <c r="D4" s="63"/>
      <c r="E4" s="61">
        <f>'入力画面'!B3</f>
        <v>0</v>
      </c>
      <c r="F4" s="61"/>
      <c r="G4" s="61"/>
      <c r="H4" s="61"/>
      <c r="J4" s="45"/>
    </row>
    <row r="5" spans="3:10" ht="18" customHeight="1">
      <c r="C5" s="63" t="s">
        <v>51</v>
      </c>
      <c r="D5" s="63"/>
      <c r="E5" s="61">
        <f>'入力画面'!E2</f>
        <v>0</v>
      </c>
      <c r="F5" s="61"/>
      <c r="G5" s="61"/>
      <c r="H5" s="61"/>
      <c r="I5" t="s">
        <v>86</v>
      </c>
      <c r="J5" s="45">
        <f>'入力画面'!B7</f>
        <v>0</v>
      </c>
    </row>
    <row r="6" ht="18" customHeight="1"/>
    <row r="7" spans="3:19" ht="18" customHeight="1">
      <c r="C7" s="62" t="s">
        <v>78</v>
      </c>
      <c r="D7" s="62"/>
      <c r="E7" s="62"/>
      <c r="F7" s="62"/>
      <c r="G7" s="62"/>
      <c r="H7" s="62"/>
      <c r="I7" s="62"/>
      <c r="J7" s="62"/>
      <c r="L7" s="62" t="s">
        <v>77</v>
      </c>
      <c r="M7" s="62"/>
      <c r="N7" s="62"/>
      <c r="O7" s="62"/>
      <c r="P7" s="62"/>
      <c r="Q7" s="62"/>
      <c r="R7" s="62"/>
      <c r="S7" s="62"/>
    </row>
    <row r="8" spans="3:19" ht="31.5" customHeight="1">
      <c r="C8" s="62" t="s">
        <v>58</v>
      </c>
      <c r="D8" s="62"/>
      <c r="E8" s="65" t="s">
        <v>75</v>
      </c>
      <c r="F8" s="65"/>
      <c r="G8" s="65" t="s">
        <v>61</v>
      </c>
      <c r="H8" s="62"/>
      <c r="I8" s="62" t="s">
        <v>40</v>
      </c>
      <c r="J8" s="62"/>
      <c r="L8" s="62" t="s">
        <v>41</v>
      </c>
      <c r="M8" s="62"/>
      <c r="N8" s="65" t="s">
        <v>76</v>
      </c>
      <c r="O8" s="62"/>
      <c r="P8" s="62" t="s">
        <v>43</v>
      </c>
      <c r="Q8" s="62"/>
      <c r="R8" s="65"/>
      <c r="S8" s="62"/>
    </row>
    <row r="9" spans="1:19" ht="18" customHeight="1">
      <c r="A9" s="5"/>
      <c r="B9" s="5"/>
      <c r="C9" s="25" t="s">
        <v>59</v>
      </c>
      <c r="D9" s="25" t="s">
        <v>60</v>
      </c>
      <c r="E9" s="25" t="s">
        <v>59</v>
      </c>
      <c r="F9" s="25" t="s">
        <v>60</v>
      </c>
      <c r="G9" s="25" t="s">
        <v>59</v>
      </c>
      <c r="H9" s="25" t="s">
        <v>60</v>
      </c>
      <c r="I9" s="25" t="s">
        <v>59</v>
      </c>
      <c r="J9" s="25" t="s">
        <v>60</v>
      </c>
      <c r="L9" s="25" t="s">
        <v>59</v>
      </c>
      <c r="M9" s="25" t="s">
        <v>60</v>
      </c>
      <c r="N9" s="25" t="s">
        <v>59</v>
      </c>
      <c r="O9" s="25" t="s">
        <v>60</v>
      </c>
      <c r="P9" s="25" t="s">
        <v>59</v>
      </c>
      <c r="Q9" s="25" t="s">
        <v>60</v>
      </c>
      <c r="R9" s="25"/>
      <c r="S9" s="25"/>
    </row>
    <row r="10" spans="1:19" ht="18" customHeight="1">
      <c r="A10" s="66" t="s">
        <v>2</v>
      </c>
      <c r="B10" s="25" t="s">
        <v>62</v>
      </c>
      <c r="C10" s="31"/>
      <c r="D10" s="31"/>
      <c r="E10" s="31"/>
      <c r="F10" s="31"/>
      <c r="G10" s="31"/>
      <c r="H10" s="31"/>
      <c r="I10" s="31"/>
      <c r="J10" s="31"/>
      <c r="L10" s="46">
        <f>'入力画面'!$J188</f>
        <v>0</v>
      </c>
      <c r="M10" s="46">
        <f>'入力画面'!$J177</f>
        <v>0</v>
      </c>
      <c r="N10" s="46">
        <f>'入力画面'!$J189</f>
        <v>0</v>
      </c>
      <c r="O10" s="46">
        <f>'入力画面'!$J178</f>
        <v>0</v>
      </c>
      <c r="P10" s="46">
        <f>'入力画面'!$J190</f>
        <v>0</v>
      </c>
      <c r="Q10" s="46">
        <f>'入力画面'!$J179</f>
        <v>0</v>
      </c>
      <c r="R10" s="46"/>
      <c r="S10" s="46"/>
    </row>
    <row r="11" spans="1:19" ht="18" customHeight="1">
      <c r="A11" s="67"/>
      <c r="B11" s="25" t="s">
        <v>63</v>
      </c>
      <c r="C11" s="31"/>
      <c r="D11" s="31"/>
      <c r="E11" s="31"/>
      <c r="F11" s="31"/>
      <c r="G11" s="31"/>
      <c r="H11" s="31"/>
      <c r="I11" s="31"/>
      <c r="J11" s="31"/>
      <c r="L11" s="46">
        <f>'入力画面'!$K188</f>
        <v>0</v>
      </c>
      <c r="M11" s="46">
        <f>'入力画面'!$K177</f>
        <v>0</v>
      </c>
      <c r="N11" s="46">
        <f>'入力画面'!$K189</f>
        <v>0</v>
      </c>
      <c r="O11" s="46">
        <f>'入力画面'!$K178</f>
        <v>0</v>
      </c>
      <c r="P11" s="46">
        <f>'入力画面'!$K190</f>
        <v>0</v>
      </c>
      <c r="Q11" s="46">
        <f>'入力画面'!$K179</f>
        <v>0</v>
      </c>
      <c r="R11" s="46"/>
      <c r="S11" s="46"/>
    </row>
    <row r="12" spans="1:19" ht="18" customHeight="1">
      <c r="A12" s="67"/>
      <c r="B12" s="25" t="s">
        <v>64</v>
      </c>
      <c r="C12" s="31"/>
      <c r="D12" s="31"/>
      <c r="E12" s="31"/>
      <c r="F12" s="31"/>
      <c r="G12" s="31"/>
      <c r="H12" s="31"/>
      <c r="I12" s="31"/>
      <c r="J12" s="31"/>
      <c r="L12" s="46">
        <f>'入力画面'!$L188</f>
        <v>0</v>
      </c>
      <c r="M12" s="46">
        <f>'入力画面'!$L177</f>
        <v>0</v>
      </c>
      <c r="N12" s="46">
        <f>'入力画面'!$L189</f>
        <v>0</v>
      </c>
      <c r="O12" s="46">
        <f>'入力画面'!$L178</f>
        <v>0</v>
      </c>
      <c r="P12" s="46">
        <f>'入力画面'!$L190</f>
        <v>0</v>
      </c>
      <c r="Q12" s="46">
        <f>'入力画面'!$L179</f>
        <v>0</v>
      </c>
      <c r="R12" s="46"/>
      <c r="S12" s="46"/>
    </row>
    <row r="13" spans="1:19" ht="18" customHeight="1">
      <c r="A13" s="67"/>
      <c r="B13" s="25" t="s">
        <v>65</v>
      </c>
      <c r="C13" s="31"/>
      <c r="D13" s="31"/>
      <c r="E13" s="31"/>
      <c r="F13" s="31"/>
      <c r="G13" s="31"/>
      <c r="H13" s="31"/>
      <c r="I13" s="31"/>
      <c r="J13" s="31"/>
      <c r="L13" s="46">
        <f>'入力画面'!$M188</f>
        <v>0</v>
      </c>
      <c r="M13" s="46">
        <f>'入力画面'!$M177</f>
        <v>0</v>
      </c>
      <c r="N13" s="46">
        <f>'入力画面'!$M189</f>
        <v>0</v>
      </c>
      <c r="O13" s="46">
        <f>'入力画面'!$M178</f>
        <v>0</v>
      </c>
      <c r="P13" s="46">
        <f>'入力画面'!$M190</f>
        <v>0</v>
      </c>
      <c r="Q13" s="46">
        <f>'入力画面'!$M179</f>
        <v>0</v>
      </c>
      <c r="R13" s="46"/>
      <c r="S13" s="46"/>
    </row>
    <row r="14" spans="1:19" ht="18" customHeight="1">
      <c r="A14" s="67"/>
      <c r="B14" s="25" t="s">
        <v>66</v>
      </c>
      <c r="C14" s="31"/>
      <c r="D14" s="31"/>
      <c r="E14" s="31"/>
      <c r="F14" s="31"/>
      <c r="G14" s="31"/>
      <c r="H14" s="31"/>
      <c r="I14" s="31"/>
      <c r="J14" s="31"/>
      <c r="L14" s="46">
        <f>'入力画面'!$N188</f>
        <v>0</v>
      </c>
      <c r="M14" s="46">
        <f>'入力画面'!$N177</f>
        <v>0</v>
      </c>
      <c r="N14" s="46">
        <f>'入力画面'!$N189</f>
        <v>0</v>
      </c>
      <c r="O14" s="46">
        <f>'入力画面'!$N178</f>
        <v>0</v>
      </c>
      <c r="P14" s="46">
        <f>'入力画面'!$N190</f>
        <v>0</v>
      </c>
      <c r="Q14" s="46">
        <f>'入力画面'!$N179</f>
        <v>0</v>
      </c>
      <c r="R14" s="46"/>
      <c r="S14" s="46"/>
    </row>
    <row r="15" spans="1:19" ht="18" customHeight="1">
      <c r="A15" s="67"/>
      <c r="B15" s="25" t="s">
        <v>67</v>
      </c>
      <c r="C15" s="31"/>
      <c r="D15" s="31"/>
      <c r="E15" s="31"/>
      <c r="F15" s="31"/>
      <c r="G15" s="31"/>
      <c r="H15" s="31"/>
      <c r="I15" s="31"/>
      <c r="J15" s="31"/>
      <c r="L15" s="46">
        <f>'入力画面'!$O188</f>
        <v>0</v>
      </c>
      <c r="M15" s="46">
        <f>'入力画面'!$O177</f>
        <v>0</v>
      </c>
      <c r="N15" s="46">
        <f>'入力画面'!$O189</f>
        <v>0</v>
      </c>
      <c r="O15" s="46">
        <f>'入力画面'!$O178</f>
        <v>0</v>
      </c>
      <c r="P15" s="46">
        <f>'入力画面'!$O190</f>
        <v>0</v>
      </c>
      <c r="Q15" s="46">
        <f>'入力画面'!$O179</f>
        <v>0</v>
      </c>
      <c r="R15" s="46"/>
      <c r="S15" s="46"/>
    </row>
    <row r="16" spans="1:19" ht="18" customHeight="1">
      <c r="A16" s="67"/>
      <c r="B16" s="25" t="s">
        <v>68</v>
      </c>
      <c r="C16" s="31"/>
      <c r="D16" s="31"/>
      <c r="E16" s="31"/>
      <c r="F16" s="31"/>
      <c r="G16" s="31"/>
      <c r="H16" s="31"/>
      <c r="I16" s="31"/>
      <c r="J16" s="31"/>
      <c r="L16" s="46">
        <f>'入力画面'!$P188</f>
        <v>0</v>
      </c>
      <c r="M16" s="46">
        <f>'入力画面'!$P177</f>
        <v>0</v>
      </c>
      <c r="N16" s="46">
        <f>'入力画面'!$P189</f>
        <v>0</v>
      </c>
      <c r="O16" s="46">
        <f>'入力画面'!$P178</f>
        <v>0</v>
      </c>
      <c r="P16" s="46">
        <f>'入力画面'!$P190</f>
        <v>0</v>
      </c>
      <c r="Q16" s="46">
        <f>'入力画面'!$P179</f>
        <v>0</v>
      </c>
      <c r="R16" s="46"/>
      <c r="S16" s="46"/>
    </row>
    <row r="17" spans="1:19" ht="18" customHeight="1">
      <c r="A17" s="67"/>
      <c r="B17" s="25" t="s">
        <v>69</v>
      </c>
      <c r="C17" s="31"/>
      <c r="D17" s="31"/>
      <c r="E17" s="31"/>
      <c r="F17" s="31"/>
      <c r="G17" s="31"/>
      <c r="H17" s="31"/>
      <c r="I17" s="31"/>
      <c r="J17" s="31"/>
      <c r="L17" s="46">
        <f>'入力画面'!$Q188</f>
        <v>0</v>
      </c>
      <c r="M17" s="46">
        <f>'入力画面'!$Q177</f>
        <v>0</v>
      </c>
      <c r="N17" s="46">
        <f>'入力画面'!$Q189</f>
        <v>0</v>
      </c>
      <c r="O17" s="46">
        <f>'入力画面'!$Q178</f>
        <v>0</v>
      </c>
      <c r="P17" s="46">
        <f>'入力画面'!$Q190</f>
        <v>0</v>
      </c>
      <c r="Q17" s="46">
        <f>'入力画面'!$Q179</f>
        <v>0</v>
      </c>
      <c r="R17" s="46"/>
      <c r="S17" s="46"/>
    </row>
    <row r="18" spans="1:19" ht="18" customHeight="1">
      <c r="A18" s="67"/>
      <c r="B18" s="25" t="s">
        <v>70</v>
      </c>
      <c r="C18" s="31"/>
      <c r="D18" s="31"/>
      <c r="E18" s="31"/>
      <c r="F18" s="31"/>
      <c r="G18" s="31"/>
      <c r="H18" s="31"/>
      <c r="I18" s="31"/>
      <c r="J18" s="31"/>
      <c r="L18" s="46">
        <f>'入力画面'!$R188</f>
        <v>0</v>
      </c>
      <c r="M18" s="46">
        <f>'入力画面'!$R177</f>
        <v>0</v>
      </c>
      <c r="N18" s="46">
        <f>'入力画面'!$R189</f>
        <v>0</v>
      </c>
      <c r="O18" s="46">
        <f>'入力画面'!$R178</f>
        <v>0</v>
      </c>
      <c r="P18" s="46">
        <f>'入力画面'!$R190</f>
        <v>0</v>
      </c>
      <c r="Q18" s="46">
        <f>'入力画面'!$R179</f>
        <v>0</v>
      </c>
      <c r="R18" s="46"/>
      <c r="S18" s="46"/>
    </row>
    <row r="19" spans="1:19" ht="18" customHeight="1">
      <c r="A19" s="67"/>
      <c r="B19" s="25" t="s">
        <v>71</v>
      </c>
      <c r="C19" s="31"/>
      <c r="D19" s="31"/>
      <c r="E19" s="31"/>
      <c r="F19" s="31"/>
      <c r="G19" s="31"/>
      <c r="H19" s="31"/>
      <c r="I19" s="31"/>
      <c r="J19" s="31"/>
      <c r="L19" s="46">
        <f>'入力画面'!$S188</f>
        <v>0</v>
      </c>
      <c r="M19" s="46">
        <f>'入力画面'!$S177</f>
        <v>0</v>
      </c>
      <c r="N19" s="46">
        <f>'入力画面'!$S189</f>
        <v>0</v>
      </c>
      <c r="O19" s="46">
        <f>'入力画面'!$S178</f>
        <v>0</v>
      </c>
      <c r="P19" s="46">
        <f>'入力画面'!$S190</f>
        <v>0</v>
      </c>
      <c r="Q19" s="46">
        <f>'入力画面'!$S179</f>
        <v>0</v>
      </c>
      <c r="R19" s="46"/>
      <c r="S19" s="46"/>
    </row>
    <row r="20" spans="1:19" ht="18" customHeight="1">
      <c r="A20" s="67"/>
      <c r="B20" s="25" t="s">
        <v>72</v>
      </c>
      <c r="C20" s="31"/>
      <c r="D20" s="31"/>
      <c r="E20" s="31"/>
      <c r="F20" s="31"/>
      <c r="G20" s="31"/>
      <c r="H20" s="31"/>
      <c r="I20" s="31"/>
      <c r="J20" s="31"/>
      <c r="L20" s="46">
        <f>'入力画面'!$T188</f>
        <v>0</v>
      </c>
      <c r="M20" s="46">
        <f>'入力画面'!$T177</f>
        <v>0</v>
      </c>
      <c r="N20" s="46">
        <f>'入力画面'!$T189</f>
        <v>0</v>
      </c>
      <c r="O20" s="46">
        <f>'入力画面'!$T178</f>
        <v>0</v>
      </c>
      <c r="P20" s="46">
        <f>'入力画面'!$T190</f>
        <v>0</v>
      </c>
      <c r="Q20" s="46">
        <f>'入力画面'!$T179</f>
        <v>0</v>
      </c>
      <c r="R20" s="46"/>
      <c r="S20" s="46"/>
    </row>
    <row r="21" spans="1:19" ht="18" customHeight="1">
      <c r="A21" s="68"/>
      <c r="B21" s="25" t="s">
        <v>73</v>
      </c>
      <c r="C21" s="31"/>
      <c r="D21" s="31"/>
      <c r="E21" s="31"/>
      <c r="F21" s="31"/>
      <c r="G21" s="31"/>
      <c r="H21" s="31"/>
      <c r="I21" s="31"/>
      <c r="J21" s="31"/>
      <c r="L21" s="46">
        <f>'入力画面'!$U188</f>
        <v>0</v>
      </c>
      <c r="M21" s="46">
        <f>'入力画面'!$U177</f>
        <v>0</v>
      </c>
      <c r="N21" s="46">
        <f>'入力画面'!$U189</f>
        <v>0</v>
      </c>
      <c r="O21" s="46">
        <f>'入力画面'!$U178</f>
        <v>0</v>
      </c>
      <c r="P21" s="46">
        <f>'入力画面'!$U190</f>
        <v>0</v>
      </c>
      <c r="Q21" s="46">
        <f>'入力画面'!$U179</f>
        <v>0</v>
      </c>
      <c r="R21" s="46"/>
      <c r="S21" s="46"/>
    </row>
    <row r="22" spans="1:19" ht="18" customHeight="1">
      <c r="A22" s="66" t="s">
        <v>15</v>
      </c>
      <c r="B22" s="25" t="str">
        <f>'入力画面'!V13</f>
        <v>6月</v>
      </c>
      <c r="C22" s="31"/>
      <c r="D22" s="31"/>
      <c r="E22" s="31"/>
      <c r="F22" s="31"/>
      <c r="G22" s="31"/>
      <c r="H22" s="31"/>
      <c r="I22" s="31"/>
      <c r="J22" s="31"/>
      <c r="L22" s="46">
        <f>'入力画面'!$V188</f>
        <v>0</v>
      </c>
      <c r="M22" s="46">
        <f>'入力画面'!$V177</f>
        <v>0</v>
      </c>
      <c r="N22" s="46">
        <f>'入力画面'!$V189</f>
        <v>0</v>
      </c>
      <c r="O22" s="46">
        <f>'入力画面'!$V178</f>
        <v>0</v>
      </c>
      <c r="P22" s="46">
        <f>'入力画面'!$V190</f>
        <v>0</v>
      </c>
      <c r="Q22" s="46">
        <f>'入力画面'!$V179</f>
        <v>0</v>
      </c>
      <c r="R22" s="46"/>
      <c r="S22" s="46"/>
    </row>
    <row r="23" spans="1:19" ht="18" customHeight="1">
      <c r="A23" s="67"/>
      <c r="B23" s="25" t="str">
        <f>'入力画面'!W13</f>
        <v>12月</v>
      </c>
      <c r="C23" s="31"/>
      <c r="D23" s="31"/>
      <c r="E23" s="31"/>
      <c r="F23" s="31"/>
      <c r="G23" s="31"/>
      <c r="H23" s="31"/>
      <c r="I23" s="31"/>
      <c r="J23" s="31"/>
      <c r="L23" s="46">
        <f>'入力画面'!$W188</f>
        <v>0</v>
      </c>
      <c r="M23" s="46">
        <f>'入力画面'!$W177</f>
        <v>0</v>
      </c>
      <c r="N23" s="46">
        <f>'入力画面'!$W189</f>
        <v>0</v>
      </c>
      <c r="O23" s="46">
        <f>'入力画面'!$W178</f>
        <v>0</v>
      </c>
      <c r="P23" s="46">
        <f>'入力画面'!$W190</f>
        <v>0</v>
      </c>
      <c r="Q23" s="46">
        <f>'入力画面'!$W179</f>
        <v>0</v>
      </c>
      <c r="R23" s="46"/>
      <c r="S23" s="46"/>
    </row>
    <row r="24" spans="1:19" ht="18" customHeight="1">
      <c r="A24" s="68"/>
      <c r="B24" s="25" t="str">
        <f>'入力画面'!X13</f>
        <v>月</v>
      </c>
      <c r="C24" s="31"/>
      <c r="D24" s="31"/>
      <c r="E24" s="31"/>
      <c r="F24" s="31"/>
      <c r="G24" s="31"/>
      <c r="H24" s="31"/>
      <c r="I24" s="31"/>
      <c r="J24" s="31"/>
      <c r="L24" s="46">
        <f>'入力画面'!$X188</f>
        <v>0</v>
      </c>
      <c r="M24" s="46">
        <f>'入力画面'!$X177</f>
        <v>0</v>
      </c>
      <c r="N24" s="46">
        <f>'入力画面'!$X189</f>
        <v>0</v>
      </c>
      <c r="O24" s="46">
        <f>'入力画面'!$X178</f>
        <v>0</v>
      </c>
      <c r="P24" s="46">
        <f>'入力画面'!$X190</f>
        <v>0</v>
      </c>
      <c r="Q24" s="46">
        <f>'入力画面'!$X179</f>
        <v>0</v>
      </c>
      <c r="R24" s="46"/>
      <c r="S24" s="46"/>
    </row>
    <row r="25" spans="1:19" ht="18" customHeight="1">
      <c r="A25" s="62" t="s">
        <v>74</v>
      </c>
      <c r="B25" s="62"/>
      <c r="C25" s="31"/>
      <c r="D25" s="31"/>
      <c r="E25" s="31"/>
      <c r="F25" s="31"/>
      <c r="G25" s="31"/>
      <c r="H25" s="31"/>
      <c r="I25" s="31"/>
      <c r="J25" s="31"/>
      <c r="L25" s="31"/>
      <c r="M25" s="46">
        <f>SUM(M10:M24)</f>
        <v>0</v>
      </c>
      <c r="N25" s="31"/>
      <c r="O25" s="46">
        <f>SUM(O10:O24)</f>
        <v>0</v>
      </c>
      <c r="P25" s="31"/>
      <c r="Q25" s="46">
        <f>SUM(Q10:Q24)</f>
        <v>0</v>
      </c>
      <c r="R25" s="31"/>
      <c r="S25" s="46"/>
    </row>
    <row r="26" spans="3:19" ht="18" customHeight="1">
      <c r="C26" s="45"/>
      <c r="D26" s="45"/>
      <c r="E26" s="45"/>
      <c r="F26" s="45"/>
      <c r="G26" s="45"/>
      <c r="H26" s="45"/>
      <c r="I26" s="47"/>
      <c r="J26" s="47"/>
      <c r="L26" s="45"/>
      <c r="M26" s="45"/>
      <c r="N26" s="45"/>
      <c r="O26" s="45"/>
      <c r="P26" s="47">
        <f>IF(SUM(P10:P21)=0,"",IF(SUM(P10:P21)/12&lt;1,1,INT(SUM(P10:P21)/12)))</f>
      </c>
      <c r="Q26" s="47">
        <f>ROUNDDOWN(Q25,-3)/1000</f>
        <v>0</v>
      </c>
      <c r="R26" s="47">
        <f>IF(SUM(R10:R21)=0,"",IF(SUM(R10:R21)/12&lt;1,1,INT(SUM(R10:R21)/12)))</f>
      </c>
      <c r="S26" s="47">
        <f>ROUNDDOWN(S25,-3)/1000</f>
        <v>0</v>
      </c>
    </row>
    <row r="27" spans="16:17" ht="23.25" customHeight="1">
      <c r="P27" s="13"/>
      <c r="Q27" s="28">
        <f>Q26-S26</f>
        <v>0</v>
      </c>
    </row>
    <row r="28" spans="4:13" ht="13.5">
      <c r="D28" t="str">
        <f>'入力画面'!K2</f>
        <v>特別加入</v>
      </c>
      <c r="F28" s="69" t="str">
        <f>'入力画面'!L2</f>
        <v>令和3年度確定</v>
      </c>
      <c r="G28" s="71"/>
      <c r="H28" s="71"/>
      <c r="I28" s="26"/>
      <c r="J28" s="69" t="str">
        <f>'入力画面'!N2</f>
        <v>令和4年度概算</v>
      </c>
      <c r="K28" s="71"/>
      <c r="L28" s="71"/>
      <c r="M28" s="70"/>
    </row>
    <row r="29" spans="4:13" ht="13.5">
      <c r="D29" s="69" t="str">
        <f>'入力画面'!K3</f>
        <v>加入者氏名</v>
      </c>
      <c r="E29" s="70"/>
      <c r="F29" s="69" t="str">
        <f>'入力画面'!L3</f>
        <v>承認された
給付日額</v>
      </c>
      <c r="G29" s="70"/>
      <c r="H29" s="69" t="str">
        <f>'入力画面'!M3</f>
        <v>保険料
算定基礎額</v>
      </c>
      <c r="I29" s="70"/>
      <c r="J29" s="69" t="str">
        <f>'入力画面'!N3</f>
        <v>希望する
給付日額</v>
      </c>
      <c r="K29" s="70"/>
      <c r="L29" s="69" t="str">
        <f>'入力画面'!O3</f>
        <v>保険料
算定基礎額</v>
      </c>
      <c r="M29" s="70"/>
    </row>
    <row r="30" spans="4:13" ht="13.5">
      <c r="D30" s="49">
        <f>'入力画面'!K4</f>
        <v>0</v>
      </c>
      <c r="E30" s="50"/>
      <c r="F30" s="49">
        <f>'入力画面'!L4</f>
        <v>0</v>
      </c>
      <c r="G30" s="50"/>
      <c r="H30" s="49">
        <f>'入力画面'!M4</f>
        <v>0</v>
      </c>
      <c r="I30" s="50"/>
      <c r="J30" s="49">
        <f>'入力画面'!N4</f>
        <v>0</v>
      </c>
      <c r="K30" s="50"/>
      <c r="L30" s="49"/>
      <c r="M30" s="50">
        <f>'入力画面'!O4</f>
        <v>0</v>
      </c>
    </row>
    <row r="31" spans="4:13" ht="13.5">
      <c r="D31" s="49">
        <f>'入力画面'!K5</f>
        <v>0</v>
      </c>
      <c r="E31" s="50"/>
      <c r="F31" s="49">
        <f>'入力画面'!L5</f>
        <v>0</v>
      </c>
      <c r="G31" s="50"/>
      <c r="H31" s="49">
        <f>'入力画面'!M5</f>
        <v>0</v>
      </c>
      <c r="I31" s="50"/>
      <c r="J31" s="49">
        <f>'入力画面'!N5</f>
        <v>0</v>
      </c>
      <c r="K31" s="50"/>
      <c r="L31" s="49"/>
      <c r="M31" s="50">
        <f>'入力画面'!O5</f>
        <v>0</v>
      </c>
    </row>
    <row r="32" spans="4:13" ht="13.5">
      <c r="D32" s="49">
        <f>'入力画面'!K6</f>
        <v>0</v>
      </c>
      <c r="E32" s="50"/>
      <c r="F32" s="49">
        <f>'入力画面'!L6</f>
        <v>0</v>
      </c>
      <c r="G32" s="50"/>
      <c r="H32" s="49">
        <f>'入力画面'!M6</f>
        <v>0</v>
      </c>
      <c r="I32" s="50"/>
      <c r="J32" s="49">
        <f>'入力画面'!N6</f>
        <v>0</v>
      </c>
      <c r="K32" s="50"/>
      <c r="L32" s="49"/>
      <c r="M32" s="50">
        <f>'入力画面'!O6</f>
        <v>0</v>
      </c>
    </row>
    <row r="33" spans="4:13" ht="13.5">
      <c r="D33" s="49">
        <f>'入力画面'!K7</f>
        <v>0</v>
      </c>
      <c r="E33" s="50"/>
      <c r="F33" s="49">
        <f>'入力画面'!L7</f>
        <v>0</v>
      </c>
      <c r="G33" s="50"/>
      <c r="H33" s="49">
        <f>'入力画面'!M7</f>
        <v>0</v>
      </c>
      <c r="I33" s="50"/>
      <c r="J33" s="49">
        <f>'入力画面'!N7</f>
        <v>0</v>
      </c>
      <c r="K33" s="50"/>
      <c r="L33" s="49"/>
      <c r="M33" s="50">
        <f>'入力画面'!O7</f>
        <v>0</v>
      </c>
    </row>
    <row r="34" spans="4:13" ht="13.5">
      <c r="D34" s="49">
        <f>'入力画面'!K8</f>
        <v>0</v>
      </c>
      <c r="E34" s="50"/>
      <c r="F34" s="49">
        <f>'入力画面'!L8</f>
        <v>0</v>
      </c>
      <c r="G34" s="50"/>
      <c r="H34" s="49">
        <f>'入力画面'!M8</f>
        <v>0</v>
      </c>
      <c r="I34" s="50"/>
      <c r="J34" s="49">
        <f>'入力画面'!N8</f>
        <v>0</v>
      </c>
      <c r="K34" s="50"/>
      <c r="L34" s="49"/>
      <c r="M34" s="50">
        <f>'入力画面'!O8</f>
        <v>0</v>
      </c>
    </row>
    <row r="35" spans="4:13" ht="13.5">
      <c r="D35" s="51">
        <f>'入力画面'!K9</f>
        <v>0</v>
      </c>
      <c r="E35" s="52"/>
      <c r="F35" s="51">
        <f>'入力画面'!L9</f>
        <v>0</v>
      </c>
      <c r="G35" s="52"/>
      <c r="H35" s="51">
        <f>'入力画面'!M9</f>
        <v>0</v>
      </c>
      <c r="I35" s="52"/>
      <c r="J35" s="51">
        <f>'入力画面'!N9</f>
        <v>0</v>
      </c>
      <c r="K35" s="52"/>
      <c r="L35" s="51"/>
      <c r="M35" s="52">
        <f>'入力画面'!O9</f>
        <v>0</v>
      </c>
    </row>
    <row r="36" spans="4:13" ht="13.5">
      <c r="D36" s="45"/>
      <c r="E36" s="45"/>
      <c r="F36" s="45"/>
      <c r="G36" s="45"/>
      <c r="H36" s="45">
        <f>'入力画面'!M10</f>
        <v>0</v>
      </c>
      <c r="I36" s="45"/>
      <c r="J36" s="45">
        <f>'入力画面'!N10</f>
        <v>0</v>
      </c>
      <c r="K36" s="45"/>
      <c r="L36" s="45"/>
      <c r="M36" s="45">
        <f>'入力画面'!O10</f>
        <v>0</v>
      </c>
    </row>
  </sheetData>
  <sheetProtection/>
  <mergeCells count="30">
    <mergeCell ref="C1:D1"/>
    <mergeCell ref="E1:H1"/>
    <mergeCell ref="C2:D2"/>
    <mergeCell ref="E2:H2"/>
    <mergeCell ref="C5:D5"/>
    <mergeCell ref="E5:H5"/>
    <mergeCell ref="C7:J7"/>
    <mergeCell ref="L7:S7"/>
    <mergeCell ref="C3:D3"/>
    <mergeCell ref="E3:H3"/>
    <mergeCell ref="C4:D4"/>
    <mergeCell ref="E4:H4"/>
    <mergeCell ref="L8:M8"/>
    <mergeCell ref="N8:O8"/>
    <mergeCell ref="J28:M28"/>
    <mergeCell ref="P8:Q8"/>
    <mergeCell ref="R8:S8"/>
    <mergeCell ref="C8:D8"/>
    <mergeCell ref="E8:F8"/>
    <mergeCell ref="G8:H8"/>
    <mergeCell ref="I8:J8"/>
    <mergeCell ref="D29:E29"/>
    <mergeCell ref="F29:G29"/>
    <mergeCell ref="H29:I29"/>
    <mergeCell ref="J29:K29"/>
    <mergeCell ref="L29:M29"/>
    <mergeCell ref="A10:A21"/>
    <mergeCell ref="A22:A24"/>
    <mergeCell ref="A25:B25"/>
    <mergeCell ref="F28:H28"/>
  </mergeCells>
  <printOptions/>
  <pageMargins left="0.5905511811023623" right="0.5905511811023623" top="0.5905511811023623" bottom="0.5905511811023623" header="0.5118110236220472" footer="0.5118110236220472"/>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A1:N77"/>
  <sheetViews>
    <sheetView zoomScalePageLayoutView="0" workbookViewId="0" topLeftCell="A4">
      <selection activeCell="A1" sqref="A1:N36"/>
    </sheetView>
  </sheetViews>
  <sheetFormatPr defaultColWidth="9.00390625" defaultRowHeight="13.5"/>
  <cols>
    <col min="1" max="1" width="9.125" style="0" customWidth="1"/>
  </cols>
  <sheetData>
    <row r="1" spans="1:14" ht="13.5">
      <c r="A1" s="76" t="s">
        <v>90</v>
      </c>
      <c r="B1" s="76"/>
      <c r="C1" s="76"/>
      <c r="D1" s="76"/>
      <c r="E1" s="76"/>
      <c r="F1" s="76"/>
      <c r="G1" s="76"/>
      <c r="H1" s="76"/>
      <c r="I1" s="76"/>
      <c r="J1" s="76"/>
      <c r="K1" s="76"/>
      <c r="L1" s="76"/>
      <c r="M1" s="76"/>
      <c r="N1" s="76"/>
    </row>
    <row r="2" spans="1:14" ht="13.5">
      <c r="A2" s="76"/>
      <c r="B2" s="76"/>
      <c r="C2" s="76"/>
      <c r="D2" s="76"/>
      <c r="E2" s="76"/>
      <c r="F2" s="76"/>
      <c r="G2" s="76"/>
      <c r="H2" s="76"/>
      <c r="I2" s="76"/>
      <c r="J2" s="76"/>
      <c r="K2" s="76"/>
      <c r="L2" s="76"/>
      <c r="M2" s="76"/>
      <c r="N2" s="76"/>
    </row>
    <row r="3" spans="1:14" ht="13.5">
      <c r="A3" s="76"/>
      <c r="B3" s="76"/>
      <c r="C3" s="76"/>
      <c r="D3" s="76"/>
      <c r="E3" s="76"/>
      <c r="F3" s="76"/>
      <c r="G3" s="76"/>
      <c r="H3" s="76"/>
      <c r="I3" s="76"/>
      <c r="J3" s="76"/>
      <c r="K3" s="76"/>
      <c r="L3" s="76"/>
      <c r="M3" s="76"/>
      <c r="N3" s="76"/>
    </row>
    <row r="4" spans="1:14" ht="13.5">
      <c r="A4" s="76"/>
      <c r="B4" s="76"/>
      <c r="C4" s="76"/>
      <c r="D4" s="76"/>
      <c r="E4" s="76"/>
      <c r="F4" s="76"/>
      <c r="G4" s="76"/>
      <c r="H4" s="76"/>
      <c r="I4" s="76"/>
      <c r="J4" s="76"/>
      <c r="K4" s="76"/>
      <c r="L4" s="76"/>
      <c r="M4" s="76"/>
      <c r="N4" s="76"/>
    </row>
    <row r="5" spans="1:14" ht="13.5">
      <c r="A5" s="76"/>
      <c r="B5" s="76"/>
      <c r="C5" s="76"/>
      <c r="D5" s="76"/>
      <c r="E5" s="76"/>
      <c r="F5" s="76"/>
      <c r="G5" s="76"/>
      <c r="H5" s="76"/>
      <c r="I5" s="76"/>
      <c r="J5" s="76"/>
      <c r="K5" s="76"/>
      <c r="L5" s="76"/>
      <c r="M5" s="76"/>
      <c r="N5" s="76"/>
    </row>
    <row r="6" spans="1:14" ht="13.5">
      <c r="A6" s="76"/>
      <c r="B6" s="76"/>
      <c r="C6" s="76"/>
      <c r="D6" s="76"/>
      <c r="E6" s="76"/>
      <c r="F6" s="76"/>
      <c r="G6" s="76"/>
      <c r="H6" s="76"/>
      <c r="I6" s="76"/>
      <c r="J6" s="76"/>
      <c r="K6" s="76"/>
      <c r="L6" s="76"/>
      <c r="M6" s="76"/>
      <c r="N6" s="76"/>
    </row>
    <row r="7" spans="1:14" ht="13.5">
      <c r="A7" s="76"/>
      <c r="B7" s="76"/>
      <c r="C7" s="76"/>
      <c r="D7" s="76"/>
      <c r="E7" s="76"/>
      <c r="F7" s="76"/>
      <c r="G7" s="76"/>
      <c r="H7" s="76"/>
      <c r="I7" s="76"/>
      <c r="J7" s="76"/>
      <c r="K7" s="76"/>
      <c r="L7" s="76"/>
      <c r="M7" s="76"/>
      <c r="N7" s="76"/>
    </row>
    <row r="8" spans="1:14" ht="13.5">
      <c r="A8" s="76"/>
      <c r="B8" s="76"/>
      <c r="C8" s="76"/>
      <c r="D8" s="76"/>
      <c r="E8" s="76"/>
      <c r="F8" s="76"/>
      <c r="G8" s="76"/>
      <c r="H8" s="76"/>
      <c r="I8" s="76"/>
      <c r="J8" s="76"/>
      <c r="K8" s="76"/>
      <c r="L8" s="76"/>
      <c r="M8" s="76"/>
      <c r="N8" s="76"/>
    </row>
    <row r="9" spans="1:14" ht="13.5">
      <c r="A9" s="76"/>
      <c r="B9" s="76"/>
      <c r="C9" s="76"/>
      <c r="D9" s="76"/>
      <c r="E9" s="76"/>
      <c r="F9" s="76"/>
      <c r="G9" s="76"/>
      <c r="H9" s="76"/>
      <c r="I9" s="76"/>
      <c r="J9" s="76"/>
      <c r="K9" s="76"/>
      <c r="L9" s="76"/>
      <c r="M9" s="76"/>
      <c r="N9" s="76"/>
    </row>
    <row r="10" spans="1:14" ht="13.5">
      <c r="A10" s="76"/>
      <c r="B10" s="76"/>
      <c r="C10" s="76"/>
      <c r="D10" s="76"/>
      <c r="E10" s="76"/>
      <c r="F10" s="76"/>
      <c r="G10" s="76"/>
      <c r="H10" s="76"/>
      <c r="I10" s="76"/>
      <c r="J10" s="76"/>
      <c r="K10" s="76"/>
      <c r="L10" s="76"/>
      <c r="M10" s="76"/>
      <c r="N10" s="76"/>
    </row>
    <row r="11" spans="1:14" ht="13.5">
      <c r="A11" s="76"/>
      <c r="B11" s="76"/>
      <c r="C11" s="76"/>
      <c r="D11" s="76"/>
      <c r="E11" s="76"/>
      <c r="F11" s="76"/>
      <c r="G11" s="76"/>
      <c r="H11" s="76"/>
      <c r="I11" s="76"/>
      <c r="J11" s="76"/>
      <c r="K11" s="76"/>
      <c r="L11" s="76"/>
      <c r="M11" s="76"/>
      <c r="N11" s="76"/>
    </row>
    <row r="12" spans="1:14" ht="13.5">
      <c r="A12" s="76"/>
      <c r="B12" s="76"/>
      <c r="C12" s="76"/>
      <c r="D12" s="76"/>
      <c r="E12" s="76"/>
      <c r="F12" s="76"/>
      <c r="G12" s="76"/>
      <c r="H12" s="76"/>
      <c r="I12" s="76"/>
      <c r="J12" s="76"/>
      <c r="K12" s="76"/>
      <c r="L12" s="76"/>
      <c r="M12" s="76"/>
      <c r="N12" s="76"/>
    </row>
    <row r="13" spans="1:14" ht="13.5">
      <c r="A13" s="76"/>
      <c r="B13" s="76"/>
      <c r="C13" s="76"/>
      <c r="D13" s="76"/>
      <c r="E13" s="76"/>
      <c r="F13" s="76"/>
      <c r="G13" s="76"/>
      <c r="H13" s="76"/>
      <c r="I13" s="76"/>
      <c r="J13" s="76"/>
      <c r="K13" s="76"/>
      <c r="L13" s="76"/>
      <c r="M13" s="76"/>
      <c r="N13" s="76"/>
    </row>
    <row r="14" spans="1:14" ht="13.5">
      <c r="A14" s="76"/>
      <c r="B14" s="76"/>
      <c r="C14" s="76"/>
      <c r="D14" s="76"/>
      <c r="E14" s="76"/>
      <c r="F14" s="76"/>
      <c r="G14" s="76"/>
      <c r="H14" s="76"/>
      <c r="I14" s="76"/>
      <c r="J14" s="76"/>
      <c r="K14" s="76"/>
      <c r="L14" s="76"/>
      <c r="M14" s="76"/>
      <c r="N14" s="76"/>
    </row>
    <row r="15" spans="1:14" ht="13.5">
      <c r="A15" s="76"/>
      <c r="B15" s="76"/>
      <c r="C15" s="76"/>
      <c r="D15" s="76"/>
      <c r="E15" s="76"/>
      <c r="F15" s="76"/>
      <c r="G15" s="76"/>
      <c r="H15" s="76"/>
      <c r="I15" s="76"/>
      <c r="J15" s="76"/>
      <c r="K15" s="76"/>
      <c r="L15" s="76"/>
      <c r="M15" s="76"/>
      <c r="N15" s="76"/>
    </row>
    <row r="16" spans="1:14" ht="13.5">
      <c r="A16" s="76"/>
      <c r="B16" s="76"/>
      <c r="C16" s="76"/>
      <c r="D16" s="76"/>
      <c r="E16" s="76"/>
      <c r="F16" s="76"/>
      <c r="G16" s="76"/>
      <c r="H16" s="76"/>
      <c r="I16" s="76"/>
      <c r="J16" s="76"/>
      <c r="K16" s="76"/>
      <c r="L16" s="76"/>
      <c r="M16" s="76"/>
      <c r="N16" s="76"/>
    </row>
    <row r="17" spans="1:14" ht="13.5">
      <c r="A17" s="76"/>
      <c r="B17" s="76"/>
      <c r="C17" s="76"/>
      <c r="D17" s="76"/>
      <c r="E17" s="76"/>
      <c r="F17" s="76"/>
      <c r="G17" s="76"/>
      <c r="H17" s="76"/>
      <c r="I17" s="76"/>
      <c r="J17" s="76"/>
      <c r="K17" s="76"/>
      <c r="L17" s="76"/>
      <c r="M17" s="76"/>
      <c r="N17" s="76"/>
    </row>
    <row r="18" spans="1:14" ht="13.5">
      <c r="A18" s="76"/>
      <c r="B18" s="76"/>
      <c r="C18" s="76"/>
      <c r="D18" s="76"/>
      <c r="E18" s="76"/>
      <c r="F18" s="76"/>
      <c r="G18" s="76"/>
      <c r="H18" s="76"/>
      <c r="I18" s="76"/>
      <c r="J18" s="76"/>
      <c r="K18" s="76"/>
      <c r="L18" s="76"/>
      <c r="M18" s="76"/>
      <c r="N18" s="76"/>
    </row>
    <row r="19" spans="1:14" ht="13.5">
      <c r="A19" s="76"/>
      <c r="B19" s="76"/>
      <c r="C19" s="76"/>
      <c r="D19" s="76"/>
      <c r="E19" s="76"/>
      <c r="F19" s="76"/>
      <c r="G19" s="76"/>
      <c r="H19" s="76"/>
      <c r="I19" s="76"/>
      <c r="J19" s="76"/>
      <c r="K19" s="76"/>
      <c r="L19" s="76"/>
      <c r="M19" s="76"/>
      <c r="N19" s="76"/>
    </row>
    <row r="20" spans="1:14" ht="13.5">
      <c r="A20" s="76"/>
      <c r="B20" s="76"/>
      <c r="C20" s="76"/>
      <c r="D20" s="76"/>
      <c r="E20" s="76"/>
      <c r="F20" s="76"/>
      <c r="G20" s="76"/>
      <c r="H20" s="76"/>
      <c r="I20" s="76"/>
      <c r="J20" s="76"/>
      <c r="K20" s="76"/>
      <c r="L20" s="76"/>
      <c r="M20" s="76"/>
      <c r="N20" s="76"/>
    </row>
    <row r="21" spans="1:14" ht="13.5">
      <c r="A21" s="76"/>
      <c r="B21" s="76"/>
      <c r="C21" s="76"/>
      <c r="D21" s="76"/>
      <c r="E21" s="76"/>
      <c r="F21" s="76"/>
      <c r="G21" s="76"/>
      <c r="H21" s="76"/>
      <c r="I21" s="76"/>
      <c r="J21" s="76"/>
      <c r="K21" s="76"/>
      <c r="L21" s="76"/>
      <c r="M21" s="76"/>
      <c r="N21" s="76"/>
    </row>
    <row r="22" spans="1:14" ht="13.5">
      <c r="A22" s="76"/>
      <c r="B22" s="76"/>
      <c r="C22" s="76"/>
      <c r="D22" s="76"/>
      <c r="E22" s="76"/>
      <c r="F22" s="76"/>
      <c r="G22" s="76"/>
      <c r="H22" s="76"/>
      <c r="I22" s="76"/>
      <c r="J22" s="76"/>
      <c r="K22" s="76"/>
      <c r="L22" s="76"/>
      <c r="M22" s="76"/>
      <c r="N22" s="76"/>
    </row>
    <row r="23" spans="1:14" ht="13.5">
      <c r="A23" s="76"/>
      <c r="B23" s="76"/>
      <c r="C23" s="76"/>
      <c r="D23" s="76"/>
      <c r="E23" s="76"/>
      <c r="F23" s="76"/>
      <c r="G23" s="76"/>
      <c r="H23" s="76"/>
      <c r="I23" s="76"/>
      <c r="J23" s="76"/>
      <c r="K23" s="76"/>
      <c r="L23" s="76"/>
      <c r="M23" s="76"/>
      <c r="N23" s="76"/>
    </row>
    <row r="24" spans="1:14" ht="13.5">
      <c r="A24" s="76"/>
      <c r="B24" s="76"/>
      <c r="C24" s="76"/>
      <c r="D24" s="76"/>
      <c r="E24" s="76"/>
      <c r="F24" s="76"/>
      <c r="G24" s="76"/>
      <c r="H24" s="76"/>
      <c r="I24" s="76"/>
      <c r="J24" s="76"/>
      <c r="K24" s="76"/>
      <c r="L24" s="76"/>
      <c r="M24" s="76"/>
      <c r="N24" s="76"/>
    </row>
    <row r="25" spans="1:14" ht="13.5">
      <c r="A25" s="76"/>
      <c r="B25" s="76"/>
      <c r="C25" s="76"/>
      <c r="D25" s="76"/>
      <c r="E25" s="76"/>
      <c r="F25" s="76"/>
      <c r="G25" s="76"/>
      <c r="H25" s="76"/>
      <c r="I25" s="76"/>
      <c r="J25" s="76"/>
      <c r="K25" s="76"/>
      <c r="L25" s="76"/>
      <c r="M25" s="76"/>
      <c r="N25" s="76"/>
    </row>
    <row r="26" spans="1:14" ht="13.5">
      <c r="A26" s="76"/>
      <c r="B26" s="76"/>
      <c r="C26" s="76"/>
      <c r="D26" s="76"/>
      <c r="E26" s="76"/>
      <c r="F26" s="76"/>
      <c r="G26" s="76"/>
      <c r="H26" s="76"/>
      <c r="I26" s="76"/>
      <c r="J26" s="76"/>
      <c r="K26" s="76"/>
      <c r="L26" s="76"/>
      <c r="M26" s="76"/>
      <c r="N26" s="76"/>
    </row>
    <row r="27" spans="1:14" ht="13.5">
      <c r="A27" s="76"/>
      <c r="B27" s="76"/>
      <c r="C27" s="76"/>
      <c r="D27" s="76"/>
      <c r="E27" s="76"/>
      <c r="F27" s="76"/>
      <c r="G27" s="76"/>
      <c r="H27" s="76"/>
      <c r="I27" s="76"/>
      <c r="J27" s="76"/>
      <c r="K27" s="76"/>
      <c r="L27" s="76"/>
      <c r="M27" s="76"/>
      <c r="N27" s="76"/>
    </row>
    <row r="28" spans="1:14" ht="13.5">
      <c r="A28" s="76"/>
      <c r="B28" s="76"/>
      <c r="C28" s="76"/>
      <c r="D28" s="76"/>
      <c r="E28" s="76"/>
      <c r="F28" s="76"/>
      <c r="G28" s="76"/>
      <c r="H28" s="76"/>
      <c r="I28" s="76"/>
      <c r="J28" s="76"/>
      <c r="K28" s="76"/>
      <c r="L28" s="76"/>
      <c r="M28" s="76"/>
      <c r="N28" s="76"/>
    </row>
    <row r="29" spans="1:14" ht="13.5">
      <c r="A29" s="76"/>
      <c r="B29" s="76"/>
      <c r="C29" s="76"/>
      <c r="D29" s="76"/>
      <c r="E29" s="76"/>
      <c r="F29" s="76"/>
      <c r="G29" s="76"/>
      <c r="H29" s="76"/>
      <c r="I29" s="76"/>
      <c r="J29" s="76"/>
      <c r="K29" s="76"/>
      <c r="L29" s="76"/>
      <c r="M29" s="76"/>
      <c r="N29" s="76"/>
    </row>
    <row r="30" spans="1:14" ht="13.5">
      <c r="A30" s="76"/>
      <c r="B30" s="76"/>
      <c r="C30" s="76"/>
      <c r="D30" s="76"/>
      <c r="E30" s="76"/>
      <c r="F30" s="76"/>
      <c r="G30" s="76"/>
      <c r="H30" s="76"/>
      <c r="I30" s="76"/>
      <c r="J30" s="76"/>
      <c r="K30" s="76"/>
      <c r="L30" s="76"/>
      <c r="M30" s="76"/>
      <c r="N30" s="76"/>
    </row>
    <row r="31" spans="1:14" ht="13.5">
      <c r="A31" s="76"/>
      <c r="B31" s="76"/>
      <c r="C31" s="76"/>
      <c r="D31" s="76"/>
      <c r="E31" s="76"/>
      <c r="F31" s="76"/>
      <c r="G31" s="76"/>
      <c r="H31" s="76"/>
      <c r="I31" s="76"/>
      <c r="J31" s="76"/>
      <c r="K31" s="76"/>
      <c r="L31" s="76"/>
      <c r="M31" s="76"/>
      <c r="N31" s="76"/>
    </row>
    <row r="32" spans="1:14" ht="13.5">
      <c r="A32" s="76"/>
      <c r="B32" s="76"/>
      <c r="C32" s="76"/>
      <c r="D32" s="76"/>
      <c r="E32" s="76"/>
      <c r="F32" s="76"/>
      <c r="G32" s="76"/>
      <c r="H32" s="76"/>
      <c r="I32" s="76"/>
      <c r="J32" s="76"/>
      <c r="K32" s="76"/>
      <c r="L32" s="76"/>
      <c r="M32" s="76"/>
      <c r="N32" s="76"/>
    </row>
    <row r="33" spans="1:14" ht="13.5">
      <c r="A33" s="76"/>
      <c r="B33" s="76"/>
      <c r="C33" s="76"/>
      <c r="D33" s="76"/>
      <c r="E33" s="76"/>
      <c r="F33" s="76"/>
      <c r="G33" s="76"/>
      <c r="H33" s="76"/>
      <c r="I33" s="76"/>
      <c r="J33" s="76"/>
      <c r="K33" s="76"/>
      <c r="L33" s="76"/>
      <c r="M33" s="76"/>
      <c r="N33" s="76"/>
    </row>
    <row r="34" spans="1:14" ht="13.5">
      <c r="A34" s="76"/>
      <c r="B34" s="76"/>
      <c r="C34" s="76"/>
      <c r="D34" s="76"/>
      <c r="E34" s="76"/>
      <c r="F34" s="76"/>
      <c r="G34" s="76"/>
      <c r="H34" s="76"/>
      <c r="I34" s="76"/>
      <c r="J34" s="76"/>
      <c r="K34" s="76"/>
      <c r="L34" s="76"/>
      <c r="M34" s="76"/>
      <c r="N34" s="76"/>
    </row>
    <row r="35" spans="1:14" ht="13.5">
      <c r="A35" s="76"/>
      <c r="B35" s="76"/>
      <c r="C35" s="76"/>
      <c r="D35" s="76"/>
      <c r="E35" s="76"/>
      <c r="F35" s="76"/>
      <c r="G35" s="76"/>
      <c r="H35" s="76"/>
      <c r="I35" s="76"/>
      <c r="J35" s="76"/>
      <c r="K35" s="76"/>
      <c r="L35" s="76"/>
      <c r="M35" s="76"/>
      <c r="N35" s="76"/>
    </row>
    <row r="36" spans="1:14" ht="13.5">
      <c r="A36" s="76"/>
      <c r="B36" s="76"/>
      <c r="C36" s="76"/>
      <c r="D36" s="76"/>
      <c r="E36" s="76"/>
      <c r="F36" s="76"/>
      <c r="G36" s="76"/>
      <c r="H36" s="76"/>
      <c r="I36" s="76"/>
      <c r="J36" s="76"/>
      <c r="K36" s="76"/>
      <c r="L36" s="76"/>
      <c r="M36" s="76"/>
      <c r="N36" s="76"/>
    </row>
    <row r="37" spans="1:4" ht="13.5">
      <c r="A37" s="77" t="s">
        <v>89</v>
      </c>
      <c r="B37" s="77"/>
      <c r="C37" s="77"/>
      <c r="D37" s="77"/>
    </row>
    <row r="38" ht="13.5">
      <c r="A38" s="48"/>
    </row>
    <row r="39" ht="13.5">
      <c r="A39" s="48"/>
    </row>
    <row r="40" ht="13.5">
      <c r="A40" s="48"/>
    </row>
    <row r="41" ht="13.5">
      <c r="A41" s="48"/>
    </row>
    <row r="42" ht="13.5">
      <c r="A42" s="48"/>
    </row>
    <row r="43" ht="13.5">
      <c r="A43" s="48"/>
    </row>
    <row r="44" ht="13.5">
      <c r="A44" s="48"/>
    </row>
    <row r="45" ht="13.5">
      <c r="A45" s="48"/>
    </row>
    <row r="47" ht="13.5">
      <c r="A47" s="53"/>
    </row>
    <row r="48" ht="13.5">
      <c r="A48" s="53"/>
    </row>
    <row r="49" ht="13.5">
      <c r="A49" s="53"/>
    </row>
    <row r="50" ht="13.5">
      <c r="A50" s="53"/>
    </row>
    <row r="51" ht="13.5">
      <c r="A51" s="53"/>
    </row>
    <row r="52" ht="13.5">
      <c r="A52" s="53"/>
    </row>
    <row r="53" ht="13.5">
      <c r="A53" s="53"/>
    </row>
    <row r="54" ht="13.5">
      <c r="A54" s="53"/>
    </row>
    <row r="55" ht="13.5">
      <c r="A55" s="53"/>
    </row>
    <row r="56" ht="13.5">
      <c r="A56" s="53"/>
    </row>
    <row r="57" ht="13.5">
      <c r="A57" s="53"/>
    </row>
    <row r="58" ht="13.5">
      <c r="A58" s="53"/>
    </row>
    <row r="59" ht="13.5">
      <c r="A59" s="53"/>
    </row>
    <row r="60" ht="13.5">
      <c r="A60" s="53"/>
    </row>
    <row r="61" ht="13.5">
      <c r="A61" s="53"/>
    </row>
    <row r="62" ht="13.5">
      <c r="A62" s="53"/>
    </row>
    <row r="63" ht="13.5">
      <c r="A63" s="53"/>
    </row>
    <row r="64" ht="13.5">
      <c r="A64" s="53"/>
    </row>
    <row r="65" ht="13.5">
      <c r="A65" s="53"/>
    </row>
    <row r="66" ht="13.5">
      <c r="A66" s="53"/>
    </row>
    <row r="67" ht="13.5">
      <c r="A67" s="53"/>
    </row>
    <row r="68" ht="13.5">
      <c r="A68" s="53"/>
    </row>
    <row r="69" ht="13.5">
      <c r="A69" s="53"/>
    </row>
    <row r="70" ht="13.5">
      <c r="A70" s="53"/>
    </row>
    <row r="71" ht="13.5">
      <c r="A71" s="53"/>
    </row>
    <row r="72" ht="13.5">
      <c r="A72" s="53"/>
    </row>
    <row r="74" spans="1:14" ht="13.5">
      <c r="A74" s="78" t="s">
        <v>91</v>
      </c>
      <c r="B74" s="78"/>
      <c r="C74" s="78"/>
      <c r="D74" s="78"/>
      <c r="E74" s="78"/>
      <c r="F74" s="78"/>
      <c r="G74" s="78"/>
      <c r="H74" s="78"/>
      <c r="I74" s="78"/>
      <c r="J74" s="78"/>
      <c r="K74" s="78"/>
      <c r="L74" s="78"/>
      <c r="M74" s="78"/>
      <c r="N74" s="78"/>
    </row>
    <row r="76" spans="1:14" ht="13.5">
      <c r="A76" s="58" t="s">
        <v>92</v>
      </c>
      <c r="B76" s="58"/>
      <c r="C76" s="58"/>
      <c r="D76" s="58"/>
      <c r="E76" s="58"/>
      <c r="F76" s="58"/>
      <c r="G76" s="58"/>
      <c r="H76" s="60" t="s">
        <v>93</v>
      </c>
      <c r="I76" s="60"/>
      <c r="J76" s="60"/>
      <c r="K76" s="60"/>
      <c r="L76" s="60"/>
      <c r="M76" s="60"/>
      <c r="N76" s="60"/>
    </row>
    <row r="77" spans="1:14" ht="409.5" customHeight="1">
      <c r="A77" s="72" t="s">
        <v>94</v>
      </c>
      <c r="B77" s="73"/>
      <c r="C77" s="73"/>
      <c r="D77" s="73"/>
      <c r="E77" s="73"/>
      <c r="F77" s="73"/>
      <c r="G77" s="73"/>
      <c r="H77" s="74" t="s">
        <v>95</v>
      </c>
      <c r="I77" s="75"/>
      <c r="J77" s="75"/>
      <c r="K77" s="75"/>
      <c r="L77" s="75"/>
      <c r="M77" s="75"/>
      <c r="N77" s="75"/>
    </row>
  </sheetData>
  <sheetProtection/>
  <mergeCells count="7">
    <mergeCell ref="A77:G77"/>
    <mergeCell ref="H77:N77"/>
    <mergeCell ref="A1:N36"/>
    <mergeCell ref="A37:D37"/>
    <mergeCell ref="A74:N74"/>
    <mergeCell ref="A76:G76"/>
    <mergeCell ref="H76:N76"/>
  </mergeCells>
  <printOptions/>
  <pageMargins left="0.75" right="0.75" top="1" bottom="1" header="0.512" footer="0.51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多可町商工会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a-kitajima</dc:creator>
  <cp:keywords/>
  <dc:description/>
  <cp:lastModifiedBy>shoukoukai5</cp:lastModifiedBy>
  <cp:lastPrinted>2021-04-21T08:08:32Z</cp:lastPrinted>
  <dcterms:created xsi:type="dcterms:W3CDTF">2011-03-30T07:06:56Z</dcterms:created>
  <dcterms:modified xsi:type="dcterms:W3CDTF">2022-04-01T10:36:50Z</dcterms:modified>
  <cp:category/>
  <cp:version/>
  <cp:contentType/>
  <cp:contentStatus/>
</cp:coreProperties>
</file>